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.parker\Desktop\"/>
    </mc:Choice>
  </mc:AlternateContent>
  <xr:revisionPtr revIDLastSave="0" documentId="13_ncr:1_{7A6DA287-CCEB-423F-80BB-33E45748473A}" xr6:coauthVersionLast="41" xr6:coauthVersionMax="41" xr10:uidLastSave="{00000000-0000-0000-0000-000000000000}"/>
  <bookViews>
    <workbookView xWindow="-90" yWindow="-90" windowWidth="25780" windowHeight="13980" xr2:uid="{BCB6D672-929A-45B3-8182-26FB2B9C56F2}"/>
  </bookViews>
  <sheets>
    <sheet name="Upshift" sheetId="1" r:id="rId1"/>
    <sheet name="Downshif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8" i="2" l="1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P17" i="2"/>
  <c r="AO17" i="2"/>
  <c r="AN17" i="2"/>
  <c r="AM17" i="2"/>
  <c r="AL17" i="2"/>
  <c r="AK17" i="2"/>
  <c r="AJ17" i="2"/>
  <c r="AI17" i="2"/>
  <c r="AH17" i="2"/>
  <c r="AX17" i="1"/>
  <c r="S18" i="2"/>
  <c r="T18" i="2"/>
  <c r="U18" i="2"/>
  <c r="V18" i="2"/>
  <c r="W18" i="2"/>
  <c r="X18" i="2"/>
  <c r="Y18" i="2"/>
  <c r="Z18" i="2"/>
  <c r="AA18" i="2"/>
  <c r="S19" i="2"/>
  <c r="T19" i="2"/>
  <c r="U19" i="2"/>
  <c r="V19" i="2"/>
  <c r="W19" i="2"/>
  <c r="X19" i="2"/>
  <c r="Y19" i="2"/>
  <c r="Z19" i="2"/>
  <c r="AA19" i="2"/>
  <c r="S20" i="2"/>
  <c r="T20" i="2"/>
  <c r="U20" i="2"/>
  <c r="V20" i="2"/>
  <c r="W20" i="2"/>
  <c r="X20" i="2"/>
  <c r="Y20" i="2"/>
  <c r="Z20" i="2"/>
  <c r="AA20" i="2"/>
  <c r="S21" i="2"/>
  <c r="T21" i="2"/>
  <c r="U21" i="2"/>
  <c r="V21" i="2"/>
  <c r="W21" i="2"/>
  <c r="X21" i="2"/>
  <c r="Y21" i="2"/>
  <c r="Z21" i="2"/>
  <c r="AA21" i="2"/>
  <c r="S22" i="2"/>
  <c r="T22" i="2"/>
  <c r="U22" i="2"/>
  <c r="V22" i="2"/>
  <c r="W22" i="2"/>
  <c r="X22" i="2"/>
  <c r="Y22" i="2"/>
  <c r="Z22" i="2"/>
  <c r="AA22" i="2"/>
  <c r="S23" i="2"/>
  <c r="T23" i="2"/>
  <c r="U23" i="2"/>
  <c r="V23" i="2"/>
  <c r="W23" i="2"/>
  <c r="X23" i="2"/>
  <c r="Y23" i="2"/>
  <c r="Z23" i="2"/>
  <c r="AA23" i="2"/>
  <c r="S24" i="2"/>
  <c r="T24" i="2"/>
  <c r="U24" i="2"/>
  <c r="V24" i="2"/>
  <c r="W24" i="2"/>
  <c r="X24" i="2"/>
  <c r="Y24" i="2"/>
  <c r="Z24" i="2"/>
  <c r="AA24" i="2"/>
  <c r="S25" i="2"/>
  <c r="T25" i="2"/>
  <c r="U25" i="2"/>
  <c r="V25" i="2"/>
  <c r="W25" i="2"/>
  <c r="X25" i="2"/>
  <c r="Y25" i="2"/>
  <c r="Z25" i="2"/>
  <c r="AA25" i="2"/>
  <c r="S26" i="2"/>
  <c r="T26" i="2"/>
  <c r="U26" i="2"/>
  <c r="V26" i="2"/>
  <c r="W26" i="2"/>
  <c r="X26" i="2"/>
  <c r="Y26" i="2"/>
  <c r="Z26" i="2"/>
  <c r="AA26" i="2"/>
  <c r="S27" i="2"/>
  <c r="T27" i="2"/>
  <c r="U27" i="2"/>
  <c r="V27" i="2"/>
  <c r="W27" i="2"/>
  <c r="X27" i="2"/>
  <c r="Y27" i="2"/>
  <c r="Z27" i="2"/>
  <c r="AA27" i="2"/>
  <c r="S28" i="2"/>
  <c r="T28" i="2"/>
  <c r="U28" i="2"/>
  <c r="V28" i="2"/>
  <c r="W28" i="2"/>
  <c r="X28" i="2"/>
  <c r="Y28" i="2"/>
  <c r="Z28" i="2"/>
  <c r="AA28" i="2"/>
  <c r="S29" i="2"/>
  <c r="T29" i="2"/>
  <c r="U29" i="2"/>
  <c r="V29" i="2"/>
  <c r="W29" i="2"/>
  <c r="X29" i="2"/>
  <c r="Y29" i="2"/>
  <c r="Z29" i="2"/>
  <c r="AA29" i="2"/>
  <c r="S30" i="2"/>
  <c r="T30" i="2"/>
  <c r="U30" i="2"/>
  <c r="V30" i="2"/>
  <c r="W30" i="2"/>
  <c r="X30" i="2"/>
  <c r="Y30" i="2"/>
  <c r="Z30" i="2"/>
  <c r="AA30" i="2"/>
  <c r="S31" i="2"/>
  <c r="T31" i="2"/>
  <c r="U31" i="2"/>
  <c r="V31" i="2"/>
  <c r="W31" i="2"/>
  <c r="X31" i="2"/>
  <c r="Y31" i="2"/>
  <c r="Z31" i="2"/>
  <c r="AA31" i="2"/>
  <c r="S32" i="2"/>
  <c r="T32" i="2"/>
  <c r="U32" i="2"/>
  <c r="V32" i="2"/>
  <c r="W32" i="2"/>
  <c r="X32" i="2"/>
  <c r="Y32" i="2"/>
  <c r="Z32" i="2"/>
  <c r="AA32" i="2"/>
  <c r="S33" i="2"/>
  <c r="T33" i="2"/>
  <c r="U33" i="2"/>
  <c r="V33" i="2"/>
  <c r="W33" i="2"/>
  <c r="X33" i="2"/>
  <c r="Y33" i="2"/>
  <c r="Z33" i="2"/>
  <c r="AA33" i="2"/>
  <c r="S34" i="2"/>
  <c r="T34" i="2"/>
  <c r="U34" i="2"/>
  <c r="V34" i="2"/>
  <c r="W34" i="2"/>
  <c r="X34" i="2"/>
  <c r="Y34" i="2"/>
  <c r="Z34" i="2"/>
  <c r="AA34" i="2"/>
  <c r="S35" i="2"/>
  <c r="T35" i="2"/>
  <c r="U35" i="2"/>
  <c r="V35" i="2"/>
  <c r="W35" i="2"/>
  <c r="X35" i="2"/>
  <c r="Y35" i="2"/>
  <c r="Z35" i="2"/>
  <c r="AA35" i="2"/>
  <c r="S36" i="2"/>
  <c r="T36" i="2"/>
  <c r="U36" i="2"/>
  <c r="V36" i="2"/>
  <c r="W36" i="2"/>
  <c r="X36" i="2"/>
  <c r="Y36" i="2"/>
  <c r="Z36" i="2"/>
  <c r="AA36" i="2"/>
  <c r="S37" i="2"/>
  <c r="T37" i="2"/>
  <c r="U37" i="2"/>
  <c r="V37" i="2"/>
  <c r="W37" i="2"/>
  <c r="X37" i="2"/>
  <c r="Y37" i="2"/>
  <c r="Z37" i="2"/>
  <c r="AA37" i="2"/>
  <c r="S38" i="2"/>
  <c r="T38" i="2"/>
  <c r="U38" i="2"/>
  <c r="V38" i="2"/>
  <c r="W38" i="2"/>
  <c r="X38" i="2"/>
  <c r="Y38" i="2"/>
  <c r="Z38" i="2"/>
  <c r="AA38" i="2"/>
  <c r="S39" i="2"/>
  <c r="T39" i="2"/>
  <c r="U39" i="2"/>
  <c r="V39" i="2"/>
  <c r="W39" i="2"/>
  <c r="X39" i="2"/>
  <c r="Y39" i="2"/>
  <c r="Z39" i="2"/>
  <c r="AA39" i="2"/>
  <c r="S40" i="2"/>
  <c r="T40" i="2"/>
  <c r="U40" i="2"/>
  <c r="V40" i="2"/>
  <c r="W40" i="2"/>
  <c r="X40" i="2"/>
  <c r="Y40" i="2"/>
  <c r="Z40" i="2"/>
  <c r="AA40" i="2"/>
  <c r="S41" i="2"/>
  <c r="T41" i="2"/>
  <c r="U41" i="2"/>
  <c r="V41" i="2"/>
  <c r="W41" i="2"/>
  <c r="X41" i="2"/>
  <c r="Y41" i="2"/>
  <c r="Z41" i="2"/>
  <c r="AA41" i="2"/>
  <c r="T17" i="2"/>
  <c r="U17" i="2"/>
  <c r="V17" i="2"/>
  <c r="W17" i="2"/>
  <c r="X17" i="2"/>
  <c r="Y17" i="2"/>
  <c r="Z17" i="2"/>
  <c r="AA17" i="2"/>
  <c r="S17" i="2"/>
  <c r="Z17" i="1"/>
  <c r="BN18" i="1" l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17" i="1"/>
  <c r="BH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</calcChain>
</file>

<file path=xl/sharedStrings.xml><?xml version="1.0" encoding="utf-8"?>
<sst xmlns="http://schemas.openxmlformats.org/spreadsheetml/2006/main" count="81" uniqueCount="31">
  <si>
    <t>10R80 Shift Schedule Conversion Tool</t>
  </si>
  <si>
    <t>Gear Ratios:</t>
  </si>
  <si>
    <t>Final Drive Ratio:</t>
  </si>
  <si>
    <t>Tire Circumference:</t>
  </si>
  <si>
    <t>107.9"</t>
  </si>
  <si>
    <t>Tire Rev./Mile:</t>
  </si>
  <si>
    <t>1 -&gt; 2</t>
  </si>
  <si>
    <t>1 -&gt; 3</t>
  </si>
  <si>
    <t>2 -&gt; 3</t>
  </si>
  <si>
    <t>2 -&gt; 4</t>
  </si>
  <si>
    <t>3 -&gt; 4</t>
  </si>
  <si>
    <t>3 -&gt; 5</t>
  </si>
  <si>
    <t>4 -&gt; 5</t>
  </si>
  <si>
    <t>4 -&gt; 6</t>
  </si>
  <si>
    <t>5 -&gt; 6</t>
  </si>
  <si>
    <t>5 -&gt; 7</t>
  </si>
  <si>
    <t>6 -&gt; 7</t>
  </si>
  <si>
    <t>6 -&gt; 8</t>
  </si>
  <si>
    <t>7 -&gt; 8</t>
  </si>
  <si>
    <t>7 -&gt; 9</t>
  </si>
  <si>
    <t>8 -&gt; 9</t>
  </si>
  <si>
    <t>8 -&gt; 10</t>
  </si>
  <si>
    <t>9 -&gt; 10</t>
  </si>
  <si>
    <t>Shift</t>
  </si>
  <si>
    <t>APP</t>
  </si>
  <si>
    <r>
      <t xml:space="preserve">Downshift Map (Copy from ATP): </t>
    </r>
    <r>
      <rPr>
        <b/>
        <sz val="11"/>
        <color rgb="FFFF0000"/>
        <rFont val="Calibri"/>
        <family val="2"/>
        <scheme val="minor"/>
      </rPr>
      <t>EDITABLE</t>
    </r>
  </si>
  <si>
    <r>
      <t xml:space="preserve">Downshift Map (Vehicle Speed): </t>
    </r>
    <r>
      <rPr>
        <b/>
        <sz val="11"/>
        <color rgb="FFFF0000"/>
        <rFont val="Calibri"/>
        <family val="2"/>
        <scheme val="minor"/>
      </rPr>
      <t>READ ONLY</t>
    </r>
  </si>
  <si>
    <r>
      <t xml:space="preserve">Downshift Map (Engine RPM): </t>
    </r>
    <r>
      <rPr>
        <b/>
        <sz val="11"/>
        <color rgb="FFFF0000"/>
        <rFont val="Calibri"/>
        <family val="2"/>
        <scheme val="minor"/>
      </rPr>
      <t>READ ONLY</t>
    </r>
  </si>
  <si>
    <r>
      <t xml:space="preserve">Upshift Map (Copy from ATP): </t>
    </r>
    <r>
      <rPr>
        <b/>
        <sz val="11"/>
        <color rgb="FFFF0000"/>
        <rFont val="Calibri"/>
        <family val="2"/>
        <scheme val="minor"/>
      </rPr>
      <t>EDITABLE</t>
    </r>
  </si>
  <si>
    <r>
      <t xml:space="preserve">Upshift Map (Vehicle Speed): </t>
    </r>
    <r>
      <rPr>
        <b/>
        <sz val="11"/>
        <color rgb="FFFF0000"/>
        <rFont val="Calibri"/>
        <family val="2"/>
        <scheme val="minor"/>
      </rPr>
      <t>READ ONLY</t>
    </r>
  </si>
  <si>
    <r>
      <t xml:space="preserve">Upshift Map (Engine RPM): </t>
    </r>
    <r>
      <rPr>
        <b/>
        <sz val="11"/>
        <color rgb="FFFF0000"/>
        <rFont val="Calibri"/>
        <family val="2"/>
        <scheme val="minor"/>
      </rPr>
      <t>READ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</si>
</sst>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Shift Schedule - APP vs. OSS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Upshift!$D$16</c:f>
              <c:strCache>
                <c:ptCount val="1"/>
                <c:pt idx="0">
                  <c:v>1 -&gt;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Upshift!$D$17:$D$41</c:f>
              <c:numCache>
                <c:formatCode>General</c:formatCode>
                <c:ptCount val="25"/>
                <c:pt idx="0">
                  <c:v>425</c:v>
                </c:pt>
                <c:pt idx="1">
                  <c:v>365</c:v>
                </c:pt>
                <c:pt idx="2">
                  <c:v>380</c:v>
                </c:pt>
                <c:pt idx="3">
                  <c:v>400</c:v>
                </c:pt>
                <c:pt idx="4">
                  <c:v>425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570</c:v>
                </c:pt>
                <c:pt idx="12">
                  <c:v>600</c:v>
                </c:pt>
                <c:pt idx="13">
                  <c:v>625</c:v>
                </c:pt>
                <c:pt idx="14">
                  <c:v>700</c:v>
                </c:pt>
                <c:pt idx="15">
                  <c:v>790</c:v>
                </c:pt>
                <c:pt idx="16">
                  <c:v>880</c:v>
                </c:pt>
                <c:pt idx="17">
                  <c:v>975</c:v>
                </c:pt>
                <c:pt idx="18">
                  <c:v>1050</c:v>
                </c:pt>
                <c:pt idx="19">
                  <c:v>1130</c:v>
                </c:pt>
                <c:pt idx="20">
                  <c:v>1220</c:v>
                </c:pt>
                <c:pt idx="21">
                  <c:v>1250</c:v>
                </c:pt>
                <c:pt idx="22">
                  <c:v>1310</c:v>
                </c:pt>
                <c:pt idx="23">
                  <c:v>1310</c:v>
                </c:pt>
                <c:pt idx="24">
                  <c:v>1310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A-4C72-B83D-D2770399CDCA}"/>
            </c:ext>
          </c:extLst>
        </c:ser>
        <c:ser>
          <c:idx val="1"/>
          <c:order val="1"/>
          <c:tx>
            <c:strRef>
              <c:f>Upshift!$E$16</c:f>
              <c:strCache>
                <c:ptCount val="1"/>
                <c:pt idx="0">
                  <c:v>1 -&gt; 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Upshift!$E$17:$E$41</c:f>
              <c:numCache>
                <c:formatCode>General</c:formatCode>
                <c:ptCount val="25"/>
                <c:pt idx="0">
                  <c:v>650</c:v>
                </c:pt>
                <c:pt idx="1">
                  <c:v>650</c:v>
                </c:pt>
                <c:pt idx="2">
                  <c:v>360</c:v>
                </c:pt>
                <c:pt idx="3">
                  <c:v>360</c:v>
                </c:pt>
                <c:pt idx="4">
                  <c:v>360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540</c:v>
                </c:pt>
                <c:pt idx="9">
                  <c:v>580</c:v>
                </c:pt>
                <c:pt idx="10">
                  <c:v>620</c:v>
                </c:pt>
                <c:pt idx="11">
                  <c:v>645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A-4C72-B83D-D2770399CDCA}"/>
            </c:ext>
          </c:extLst>
        </c:ser>
        <c:ser>
          <c:idx val="2"/>
          <c:order val="2"/>
          <c:tx>
            <c:strRef>
              <c:f>Upshift!$F$16</c:f>
              <c:strCache>
                <c:ptCount val="1"/>
                <c:pt idx="0">
                  <c:v>2 -&gt;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Upshift!$F$17:$F$41</c:f>
              <c:numCache>
                <c:formatCode>General</c:formatCode>
                <c:ptCount val="25"/>
                <c:pt idx="0">
                  <c:v>480</c:v>
                </c:pt>
                <c:pt idx="1">
                  <c:v>480</c:v>
                </c:pt>
                <c:pt idx="2">
                  <c:v>480</c:v>
                </c:pt>
                <c:pt idx="3">
                  <c:v>480</c:v>
                </c:pt>
                <c:pt idx="4">
                  <c:v>480</c:v>
                </c:pt>
                <c:pt idx="5">
                  <c:v>520</c:v>
                </c:pt>
                <c:pt idx="6">
                  <c:v>1550</c:v>
                </c:pt>
                <c:pt idx="7">
                  <c:v>1550</c:v>
                </c:pt>
                <c:pt idx="8">
                  <c:v>1550</c:v>
                </c:pt>
                <c:pt idx="9">
                  <c:v>1550</c:v>
                </c:pt>
                <c:pt idx="10">
                  <c:v>1550</c:v>
                </c:pt>
                <c:pt idx="11">
                  <c:v>1550</c:v>
                </c:pt>
                <c:pt idx="12">
                  <c:v>1550</c:v>
                </c:pt>
                <c:pt idx="13">
                  <c:v>1550</c:v>
                </c:pt>
                <c:pt idx="14">
                  <c:v>1190</c:v>
                </c:pt>
                <c:pt idx="15">
                  <c:v>1330</c:v>
                </c:pt>
                <c:pt idx="16">
                  <c:v>1475</c:v>
                </c:pt>
                <c:pt idx="17">
                  <c:v>1590</c:v>
                </c:pt>
                <c:pt idx="18">
                  <c:v>1710</c:v>
                </c:pt>
                <c:pt idx="19">
                  <c:v>1830</c:v>
                </c:pt>
                <c:pt idx="20">
                  <c:v>1975</c:v>
                </c:pt>
                <c:pt idx="21">
                  <c:v>2010</c:v>
                </c:pt>
                <c:pt idx="22">
                  <c:v>2055</c:v>
                </c:pt>
                <c:pt idx="23">
                  <c:v>2055</c:v>
                </c:pt>
                <c:pt idx="24">
                  <c:v>2055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A-4C72-B83D-D2770399CDCA}"/>
            </c:ext>
          </c:extLst>
        </c:ser>
        <c:ser>
          <c:idx val="3"/>
          <c:order val="3"/>
          <c:tx>
            <c:strRef>
              <c:f>Upshift!$G$16</c:f>
              <c:strCache>
                <c:ptCount val="1"/>
                <c:pt idx="0">
                  <c:v>2 -&gt;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Upshift!$G$17:$G$41</c:f>
              <c:numCache>
                <c:formatCode>General</c:formatCode>
                <c:ptCount val="25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540</c:v>
                </c:pt>
                <c:pt idx="6">
                  <c:v>630</c:v>
                </c:pt>
                <c:pt idx="7">
                  <c:v>710</c:v>
                </c:pt>
                <c:pt idx="8">
                  <c:v>790</c:v>
                </c:pt>
                <c:pt idx="9">
                  <c:v>875</c:v>
                </c:pt>
                <c:pt idx="10">
                  <c:v>950</c:v>
                </c:pt>
                <c:pt idx="11">
                  <c:v>1025</c:v>
                </c:pt>
                <c:pt idx="12">
                  <c:v>1105</c:v>
                </c:pt>
                <c:pt idx="13">
                  <c:v>1180</c:v>
                </c:pt>
                <c:pt idx="14">
                  <c:v>1340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8A-4C72-B83D-D2770399CDCA}"/>
            </c:ext>
          </c:extLst>
        </c:ser>
        <c:ser>
          <c:idx val="4"/>
          <c:order val="4"/>
          <c:tx>
            <c:strRef>
              <c:f>Upshift!$H$16</c:f>
              <c:strCache>
                <c:ptCount val="1"/>
                <c:pt idx="0">
                  <c:v>3 -&gt; 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Upshift!$H$17:$H$41</c:f>
              <c:numCache>
                <c:formatCode>General</c:formatCode>
                <c:ptCount val="25"/>
                <c:pt idx="0">
                  <c:v>595</c:v>
                </c:pt>
                <c:pt idx="1">
                  <c:v>595</c:v>
                </c:pt>
                <c:pt idx="2">
                  <c:v>595</c:v>
                </c:pt>
                <c:pt idx="3">
                  <c:v>595</c:v>
                </c:pt>
                <c:pt idx="4">
                  <c:v>595</c:v>
                </c:pt>
                <c:pt idx="5">
                  <c:v>615</c:v>
                </c:pt>
                <c:pt idx="6">
                  <c:v>700</c:v>
                </c:pt>
                <c:pt idx="7">
                  <c:v>2160</c:v>
                </c:pt>
                <c:pt idx="8">
                  <c:v>2160</c:v>
                </c:pt>
                <c:pt idx="9">
                  <c:v>2160</c:v>
                </c:pt>
                <c:pt idx="10">
                  <c:v>2160</c:v>
                </c:pt>
                <c:pt idx="11">
                  <c:v>2160</c:v>
                </c:pt>
                <c:pt idx="12">
                  <c:v>2160</c:v>
                </c:pt>
                <c:pt idx="13">
                  <c:v>2160</c:v>
                </c:pt>
                <c:pt idx="14">
                  <c:v>2160</c:v>
                </c:pt>
                <c:pt idx="15">
                  <c:v>2160</c:v>
                </c:pt>
                <c:pt idx="16">
                  <c:v>2020</c:v>
                </c:pt>
                <c:pt idx="17">
                  <c:v>2180</c:v>
                </c:pt>
                <c:pt idx="18">
                  <c:v>2350</c:v>
                </c:pt>
                <c:pt idx="19">
                  <c:v>2490</c:v>
                </c:pt>
                <c:pt idx="20">
                  <c:v>2640</c:v>
                </c:pt>
                <c:pt idx="21">
                  <c:v>2700</c:v>
                </c:pt>
                <c:pt idx="22">
                  <c:v>2760</c:v>
                </c:pt>
                <c:pt idx="23">
                  <c:v>2760</c:v>
                </c:pt>
                <c:pt idx="24">
                  <c:v>2760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8A-4C72-B83D-D2770399CDCA}"/>
            </c:ext>
          </c:extLst>
        </c:ser>
        <c:ser>
          <c:idx val="5"/>
          <c:order val="5"/>
          <c:tx>
            <c:strRef>
              <c:f>Upshift!$I$16</c:f>
              <c:strCache>
                <c:ptCount val="1"/>
                <c:pt idx="0">
                  <c:v>3 -&gt; 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Upshift!$I$17:$I$41</c:f>
              <c:numCache>
                <c:formatCode>General</c:formatCode>
                <c:ptCount val="25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760</c:v>
                </c:pt>
                <c:pt idx="7">
                  <c:v>850</c:v>
                </c:pt>
                <c:pt idx="8">
                  <c:v>950</c:v>
                </c:pt>
                <c:pt idx="9">
                  <c:v>1050</c:v>
                </c:pt>
                <c:pt idx="10">
                  <c:v>1160</c:v>
                </c:pt>
                <c:pt idx="11">
                  <c:v>1270</c:v>
                </c:pt>
                <c:pt idx="12">
                  <c:v>1375</c:v>
                </c:pt>
                <c:pt idx="13">
                  <c:v>1475</c:v>
                </c:pt>
                <c:pt idx="14">
                  <c:v>1680</c:v>
                </c:pt>
                <c:pt idx="15">
                  <c:v>1900</c:v>
                </c:pt>
                <c:pt idx="16">
                  <c:v>2120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8A-4C72-B83D-D2770399CDCA}"/>
            </c:ext>
          </c:extLst>
        </c:ser>
        <c:ser>
          <c:idx val="6"/>
          <c:order val="6"/>
          <c:tx>
            <c:strRef>
              <c:f>Upshift!$J$16</c:f>
              <c:strCache>
                <c:ptCount val="1"/>
                <c:pt idx="0">
                  <c:v>4 -&gt; 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Upshift!$J$17:$J$41</c:f>
              <c:numCache>
                <c:formatCode>General</c:formatCode>
                <c:ptCount val="25"/>
                <c:pt idx="0">
                  <c:v>705</c:v>
                </c:pt>
                <c:pt idx="1">
                  <c:v>705</c:v>
                </c:pt>
                <c:pt idx="2">
                  <c:v>705</c:v>
                </c:pt>
                <c:pt idx="3">
                  <c:v>705</c:v>
                </c:pt>
                <c:pt idx="4">
                  <c:v>705</c:v>
                </c:pt>
                <c:pt idx="5">
                  <c:v>760</c:v>
                </c:pt>
                <c:pt idx="6">
                  <c:v>880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2375</c:v>
                </c:pt>
                <c:pt idx="17">
                  <c:v>2515</c:v>
                </c:pt>
                <c:pt idx="18">
                  <c:v>2695</c:v>
                </c:pt>
                <c:pt idx="19">
                  <c:v>2875</c:v>
                </c:pt>
                <c:pt idx="20">
                  <c:v>3055</c:v>
                </c:pt>
                <c:pt idx="21">
                  <c:v>3240</c:v>
                </c:pt>
                <c:pt idx="22">
                  <c:v>3400</c:v>
                </c:pt>
                <c:pt idx="23">
                  <c:v>3400</c:v>
                </c:pt>
                <c:pt idx="24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8A-4C72-B83D-D2770399CDCA}"/>
            </c:ext>
          </c:extLst>
        </c:ser>
        <c:ser>
          <c:idx val="7"/>
          <c:order val="7"/>
          <c:tx>
            <c:strRef>
              <c:f>Upshift!$K$16</c:f>
              <c:strCache>
                <c:ptCount val="1"/>
                <c:pt idx="0">
                  <c:v>4 -&gt; 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Upshift!$K$17:$K$41</c:f>
              <c:numCache>
                <c:formatCode>General</c:formatCode>
                <c:ptCount val="25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1005</c:v>
                </c:pt>
                <c:pt idx="7">
                  <c:v>1120</c:v>
                </c:pt>
                <c:pt idx="8">
                  <c:v>1230</c:v>
                </c:pt>
                <c:pt idx="9">
                  <c:v>1340</c:v>
                </c:pt>
                <c:pt idx="10">
                  <c:v>1460</c:v>
                </c:pt>
                <c:pt idx="11">
                  <c:v>1580</c:v>
                </c:pt>
                <c:pt idx="12">
                  <c:v>1730</c:v>
                </c:pt>
                <c:pt idx="13">
                  <c:v>1860</c:v>
                </c:pt>
                <c:pt idx="14">
                  <c:v>2095</c:v>
                </c:pt>
                <c:pt idx="15">
                  <c:v>2300</c:v>
                </c:pt>
                <c:pt idx="16">
                  <c:v>2500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8A-4C72-B83D-D2770399CDCA}"/>
            </c:ext>
          </c:extLst>
        </c:ser>
        <c:ser>
          <c:idx val="8"/>
          <c:order val="8"/>
          <c:tx>
            <c:strRef>
              <c:f>Upshift!$L$16</c:f>
              <c:strCache>
                <c:ptCount val="1"/>
                <c:pt idx="0">
                  <c:v>5 -&gt; 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Upshift!$L$17:$L$41</c:f>
              <c:numCache>
                <c:formatCode>General</c:formatCode>
                <c:ptCount val="25"/>
                <c:pt idx="0">
                  <c:v>795</c:v>
                </c:pt>
                <c:pt idx="1">
                  <c:v>795</c:v>
                </c:pt>
                <c:pt idx="2">
                  <c:v>795</c:v>
                </c:pt>
                <c:pt idx="3">
                  <c:v>795</c:v>
                </c:pt>
                <c:pt idx="4">
                  <c:v>795</c:v>
                </c:pt>
                <c:pt idx="5">
                  <c:v>910</c:v>
                </c:pt>
                <c:pt idx="6">
                  <c:v>1050</c:v>
                </c:pt>
                <c:pt idx="7">
                  <c:v>1175</c:v>
                </c:pt>
                <c:pt idx="8">
                  <c:v>1310</c:v>
                </c:pt>
                <c:pt idx="9">
                  <c:v>1450</c:v>
                </c:pt>
                <c:pt idx="10">
                  <c:v>1600</c:v>
                </c:pt>
                <c:pt idx="11">
                  <c:v>1735</c:v>
                </c:pt>
                <c:pt idx="12">
                  <c:v>1870</c:v>
                </c:pt>
                <c:pt idx="13">
                  <c:v>2000</c:v>
                </c:pt>
                <c:pt idx="14">
                  <c:v>2250</c:v>
                </c:pt>
                <c:pt idx="15">
                  <c:v>2485</c:v>
                </c:pt>
                <c:pt idx="16">
                  <c:v>2680</c:v>
                </c:pt>
                <c:pt idx="17">
                  <c:v>2920</c:v>
                </c:pt>
                <c:pt idx="18">
                  <c:v>3125</c:v>
                </c:pt>
                <c:pt idx="19">
                  <c:v>3350</c:v>
                </c:pt>
                <c:pt idx="20">
                  <c:v>3550</c:v>
                </c:pt>
                <c:pt idx="21">
                  <c:v>3745</c:v>
                </c:pt>
                <c:pt idx="22">
                  <c:v>3965</c:v>
                </c:pt>
                <c:pt idx="23">
                  <c:v>3965</c:v>
                </c:pt>
                <c:pt idx="24">
                  <c:v>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98A-4C72-B83D-D2770399CDCA}"/>
            </c:ext>
          </c:extLst>
        </c:ser>
        <c:ser>
          <c:idx val="9"/>
          <c:order val="9"/>
          <c:tx>
            <c:strRef>
              <c:f>Upshift!$M$16</c:f>
              <c:strCache>
                <c:ptCount val="1"/>
                <c:pt idx="0">
                  <c:v>5 -&gt; 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Upshift!$M$17:$M$41</c:f>
              <c:numCache>
                <c:formatCode>General</c:formatCode>
                <c:ptCount val="25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98A-4C72-B83D-D2770399CDCA}"/>
            </c:ext>
          </c:extLst>
        </c:ser>
        <c:ser>
          <c:idx val="10"/>
          <c:order val="10"/>
          <c:tx>
            <c:strRef>
              <c:f>Upshift!$N$16</c:f>
              <c:strCache>
                <c:ptCount val="1"/>
                <c:pt idx="0">
                  <c:v>6 -&gt; 7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Upshift!$N$17:$N$41</c:f>
              <c:numCache>
                <c:formatCode>General</c:formatCode>
                <c:ptCount val="25"/>
                <c:pt idx="0">
                  <c:v>995</c:v>
                </c:pt>
                <c:pt idx="1">
                  <c:v>995</c:v>
                </c:pt>
                <c:pt idx="2">
                  <c:v>995</c:v>
                </c:pt>
                <c:pt idx="3">
                  <c:v>995</c:v>
                </c:pt>
                <c:pt idx="4">
                  <c:v>995</c:v>
                </c:pt>
                <c:pt idx="5">
                  <c:v>1140</c:v>
                </c:pt>
                <c:pt idx="6">
                  <c:v>1290</c:v>
                </c:pt>
                <c:pt idx="7">
                  <c:v>1460</c:v>
                </c:pt>
                <c:pt idx="8">
                  <c:v>1610</c:v>
                </c:pt>
                <c:pt idx="9">
                  <c:v>1760</c:v>
                </c:pt>
                <c:pt idx="10">
                  <c:v>1925</c:v>
                </c:pt>
                <c:pt idx="11">
                  <c:v>2090</c:v>
                </c:pt>
                <c:pt idx="12">
                  <c:v>2250</c:v>
                </c:pt>
                <c:pt idx="13">
                  <c:v>2400</c:v>
                </c:pt>
                <c:pt idx="14">
                  <c:v>2680</c:v>
                </c:pt>
                <c:pt idx="15">
                  <c:v>2960</c:v>
                </c:pt>
                <c:pt idx="16">
                  <c:v>3190</c:v>
                </c:pt>
                <c:pt idx="17">
                  <c:v>3475</c:v>
                </c:pt>
                <c:pt idx="18">
                  <c:v>3725</c:v>
                </c:pt>
                <c:pt idx="19">
                  <c:v>3975</c:v>
                </c:pt>
                <c:pt idx="20">
                  <c:v>4225</c:v>
                </c:pt>
                <c:pt idx="21">
                  <c:v>4450</c:v>
                </c:pt>
                <c:pt idx="22">
                  <c:v>4735</c:v>
                </c:pt>
                <c:pt idx="23">
                  <c:v>4735</c:v>
                </c:pt>
                <c:pt idx="24">
                  <c:v>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98A-4C72-B83D-D2770399CDCA}"/>
            </c:ext>
          </c:extLst>
        </c:ser>
        <c:ser>
          <c:idx val="11"/>
          <c:order val="11"/>
          <c:tx>
            <c:strRef>
              <c:f>Upshift!$O$16</c:f>
              <c:strCache>
                <c:ptCount val="1"/>
                <c:pt idx="0">
                  <c:v>6 -&gt; 8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Upshift!$O$17:$O$41</c:f>
              <c:numCache>
                <c:formatCode>General</c:formatCode>
                <c:ptCount val="25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98A-4C72-B83D-D2770399CDCA}"/>
            </c:ext>
          </c:extLst>
        </c:ser>
        <c:ser>
          <c:idx val="12"/>
          <c:order val="12"/>
          <c:tx>
            <c:strRef>
              <c:f>Upshift!$P$16</c:f>
              <c:strCache>
                <c:ptCount val="1"/>
                <c:pt idx="0">
                  <c:v>7 -&gt; 8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Upshift!$P$17:$P$41</c:f>
              <c:numCache>
                <c:formatCode>General</c:formatCode>
                <c:ptCount val="25"/>
                <c:pt idx="0">
                  <c:v>1235</c:v>
                </c:pt>
                <c:pt idx="1">
                  <c:v>1235</c:v>
                </c:pt>
                <c:pt idx="2">
                  <c:v>1235</c:v>
                </c:pt>
                <c:pt idx="3">
                  <c:v>1235</c:v>
                </c:pt>
                <c:pt idx="4">
                  <c:v>1235</c:v>
                </c:pt>
                <c:pt idx="5">
                  <c:v>1390</c:v>
                </c:pt>
                <c:pt idx="6">
                  <c:v>1580</c:v>
                </c:pt>
                <c:pt idx="7">
                  <c:v>1800</c:v>
                </c:pt>
                <c:pt idx="8">
                  <c:v>1980</c:v>
                </c:pt>
                <c:pt idx="9">
                  <c:v>2160</c:v>
                </c:pt>
                <c:pt idx="10">
                  <c:v>2375</c:v>
                </c:pt>
                <c:pt idx="11">
                  <c:v>2575</c:v>
                </c:pt>
                <c:pt idx="12">
                  <c:v>2760</c:v>
                </c:pt>
                <c:pt idx="13">
                  <c:v>2950</c:v>
                </c:pt>
                <c:pt idx="14">
                  <c:v>3350</c:v>
                </c:pt>
                <c:pt idx="15">
                  <c:v>3720</c:v>
                </c:pt>
                <c:pt idx="16">
                  <c:v>4040</c:v>
                </c:pt>
                <c:pt idx="17">
                  <c:v>4320</c:v>
                </c:pt>
                <c:pt idx="18">
                  <c:v>4650</c:v>
                </c:pt>
                <c:pt idx="19">
                  <c:v>5000</c:v>
                </c:pt>
                <c:pt idx="20">
                  <c:v>5325</c:v>
                </c:pt>
                <c:pt idx="21">
                  <c:v>5600</c:v>
                </c:pt>
                <c:pt idx="22">
                  <c:v>6050</c:v>
                </c:pt>
                <c:pt idx="23">
                  <c:v>6050</c:v>
                </c:pt>
                <c:pt idx="24">
                  <c:v>6050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98A-4C72-B83D-D2770399CDCA}"/>
            </c:ext>
          </c:extLst>
        </c:ser>
        <c:ser>
          <c:idx val="13"/>
          <c:order val="13"/>
          <c:tx>
            <c:strRef>
              <c:f>Upshift!$Q$16</c:f>
              <c:strCache>
                <c:ptCount val="1"/>
                <c:pt idx="0">
                  <c:v>7 -&gt; 9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Upshift!$Q$17:$Q$41</c:f>
              <c:numCache>
                <c:formatCode>General</c:formatCode>
                <c:ptCount val="25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98A-4C72-B83D-D2770399CDCA}"/>
            </c:ext>
          </c:extLst>
        </c:ser>
        <c:ser>
          <c:idx val="14"/>
          <c:order val="14"/>
          <c:tx>
            <c:strRef>
              <c:f>Upshift!$R$16</c:f>
              <c:strCache>
                <c:ptCount val="1"/>
                <c:pt idx="0">
                  <c:v>8 -&gt; 9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Upshift!$R$17:$R$41</c:f>
              <c:numCache>
                <c:formatCode>General</c:formatCode>
                <c:ptCount val="25"/>
                <c:pt idx="0">
                  <c:v>1605</c:v>
                </c:pt>
                <c:pt idx="1">
                  <c:v>1605</c:v>
                </c:pt>
                <c:pt idx="2">
                  <c:v>1605</c:v>
                </c:pt>
                <c:pt idx="3">
                  <c:v>1605</c:v>
                </c:pt>
                <c:pt idx="4">
                  <c:v>1605</c:v>
                </c:pt>
                <c:pt idx="5">
                  <c:v>1605</c:v>
                </c:pt>
                <c:pt idx="6">
                  <c:v>1775</c:v>
                </c:pt>
                <c:pt idx="7">
                  <c:v>2000</c:v>
                </c:pt>
                <c:pt idx="8">
                  <c:v>2220</c:v>
                </c:pt>
                <c:pt idx="9">
                  <c:v>2450</c:v>
                </c:pt>
                <c:pt idx="10">
                  <c:v>2690</c:v>
                </c:pt>
                <c:pt idx="11">
                  <c:v>2900</c:v>
                </c:pt>
                <c:pt idx="12">
                  <c:v>3125</c:v>
                </c:pt>
                <c:pt idx="13">
                  <c:v>3350</c:v>
                </c:pt>
                <c:pt idx="14">
                  <c:v>3800</c:v>
                </c:pt>
                <c:pt idx="15">
                  <c:v>4200</c:v>
                </c:pt>
                <c:pt idx="16">
                  <c:v>4600</c:v>
                </c:pt>
                <c:pt idx="17">
                  <c:v>5050</c:v>
                </c:pt>
                <c:pt idx="18">
                  <c:v>5390</c:v>
                </c:pt>
                <c:pt idx="19">
                  <c:v>5850</c:v>
                </c:pt>
                <c:pt idx="20">
                  <c:v>6200</c:v>
                </c:pt>
                <c:pt idx="21">
                  <c:v>6550</c:v>
                </c:pt>
                <c:pt idx="22">
                  <c:v>7025</c:v>
                </c:pt>
                <c:pt idx="23">
                  <c:v>7025</c:v>
                </c:pt>
                <c:pt idx="24">
                  <c:v>7025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98A-4C72-B83D-D2770399CDCA}"/>
            </c:ext>
          </c:extLst>
        </c:ser>
        <c:ser>
          <c:idx val="15"/>
          <c:order val="15"/>
          <c:tx>
            <c:strRef>
              <c:f>Upshift!$S$16</c:f>
              <c:strCache>
                <c:ptCount val="1"/>
                <c:pt idx="0">
                  <c:v>8 -&gt; 10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Upshift!$S$17:$S$41</c:f>
              <c:numCache>
                <c:formatCode>General</c:formatCode>
                <c:ptCount val="25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98A-4C72-B83D-D2770399CDCA}"/>
            </c:ext>
          </c:extLst>
        </c:ser>
        <c:ser>
          <c:idx val="16"/>
          <c:order val="16"/>
          <c:tx>
            <c:strRef>
              <c:f>Upshift!$T$16</c:f>
              <c:strCache>
                <c:ptCount val="1"/>
                <c:pt idx="0">
                  <c:v>9 -&gt; 10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Upshift!$T$17:$T$41</c:f>
              <c:numCache>
                <c:formatCode>General</c:formatCode>
                <c:ptCount val="25"/>
                <c:pt idx="0">
                  <c:v>1730</c:v>
                </c:pt>
                <c:pt idx="1">
                  <c:v>1730</c:v>
                </c:pt>
                <c:pt idx="2">
                  <c:v>1730</c:v>
                </c:pt>
                <c:pt idx="3">
                  <c:v>1730</c:v>
                </c:pt>
                <c:pt idx="4">
                  <c:v>1730</c:v>
                </c:pt>
                <c:pt idx="5">
                  <c:v>1730</c:v>
                </c:pt>
                <c:pt idx="6">
                  <c:v>2030</c:v>
                </c:pt>
                <c:pt idx="7">
                  <c:v>2300</c:v>
                </c:pt>
                <c:pt idx="8">
                  <c:v>2550</c:v>
                </c:pt>
                <c:pt idx="9">
                  <c:v>2800</c:v>
                </c:pt>
                <c:pt idx="10">
                  <c:v>3100</c:v>
                </c:pt>
                <c:pt idx="11">
                  <c:v>3400</c:v>
                </c:pt>
                <c:pt idx="12">
                  <c:v>3625</c:v>
                </c:pt>
                <c:pt idx="13">
                  <c:v>3850</c:v>
                </c:pt>
                <c:pt idx="14">
                  <c:v>4300</c:v>
                </c:pt>
                <c:pt idx="15">
                  <c:v>5025</c:v>
                </c:pt>
                <c:pt idx="16">
                  <c:v>5665</c:v>
                </c:pt>
                <c:pt idx="17">
                  <c:v>6250</c:v>
                </c:pt>
                <c:pt idx="18">
                  <c:v>6675</c:v>
                </c:pt>
                <c:pt idx="19">
                  <c:v>7200</c:v>
                </c:pt>
                <c:pt idx="20">
                  <c:v>7600</c:v>
                </c:pt>
                <c:pt idx="21">
                  <c:v>8000</c:v>
                </c:pt>
                <c:pt idx="22">
                  <c:v>8700</c:v>
                </c:pt>
                <c:pt idx="23">
                  <c:v>8700</c:v>
                </c:pt>
                <c:pt idx="24">
                  <c:v>8700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98A-4C72-B83D-D2770399C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063375"/>
        <c:axId val="1240779871"/>
      </c:lineChart>
      <c:catAx>
        <c:axId val="166806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779871"/>
        <c:crosses val="autoZero"/>
        <c:auto val="1"/>
        <c:lblAlgn val="ctr"/>
        <c:lblOffset val="100"/>
        <c:noMultiLvlLbl val="0"/>
      </c:catAx>
      <c:valAx>
        <c:axId val="1240779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063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Shift Schedule - APP vs. Vehicle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Upshift!$Z$16</c:f>
              <c:strCache>
                <c:ptCount val="1"/>
                <c:pt idx="0">
                  <c:v>1 -&gt;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Upshift!$Z$17:$Z$41</c:f>
              <c:numCache>
                <c:formatCode>General</c:formatCode>
                <c:ptCount val="2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14</c:v>
                </c:pt>
                <c:pt idx="12">
                  <c:v>14</c:v>
                </c:pt>
                <c:pt idx="13">
                  <c:v>15</c:v>
                </c:pt>
                <c:pt idx="14">
                  <c:v>17</c:v>
                </c:pt>
                <c:pt idx="15">
                  <c:v>19</c:v>
                </c:pt>
                <c:pt idx="16">
                  <c:v>21</c:v>
                </c:pt>
                <c:pt idx="17">
                  <c:v>24</c:v>
                </c:pt>
                <c:pt idx="18">
                  <c:v>26</c:v>
                </c:pt>
                <c:pt idx="19">
                  <c:v>28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6-4B84-BCB2-63467C3C085D}"/>
            </c:ext>
          </c:extLst>
        </c:ser>
        <c:ser>
          <c:idx val="1"/>
          <c:order val="1"/>
          <c:tx>
            <c:strRef>
              <c:f>Upshift!$AA$16</c:f>
              <c:strCache>
                <c:ptCount val="1"/>
                <c:pt idx="0">
                  <c:v>1 -&gt; 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Upshift!$AA$17:$AA$41</c:f>
              <c:numCache>
                <c:formatCode>General</c:formatCode>
                <c:ptCount val="25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  <c:pt idx="18">
                  <c:v>74</c:v>
                </c:pt>
                <c:pt idx="19">
                  <c:v>74</c:v>
                </c:pt>
                <c:pt idx="20">
                  <c:v>74</c:v>
                </c:pt>
                <c:pt idx="21">
                  <c:v>74</c:v>
                </c:pt>
                <c:pt idx="22">
                  <c:v>74</c:v>
                </c:pt>
                <c:pt idx="23">
                  <c:v>74</c:v>
                </c:pt>
                <c:pt idx="24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6-4B84-BCB2-63467C3C085D}"/>
            </c:ext>
          </c:extLst>
        </c:ser>
        <c:ser>
          <c:idx val="2"/>
          <c:order val="2"/>
          <c:tx>
            <c:strRef>
              <c:f>Upshift!$AB$16</c:f>
              <c:strCache>
                <c:ptCount val="1"/>
                <c:pt idx="0">
                  <c:v>2 -&gt;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Upshift!$AB$17:$AB$41</c:f>
              <c:numCache>
                <c:formatCode>General</c:formatCode>
                <c:ptCount val="2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29</c:v>
                </c:pt>
                <c:pt idx="15">
                  <c:v>33</c:v>
                </c:pt>
                <c:pt idx="16">
                  <c:v>36</c:v>
                </c:pt>
                <c:pt idx="17">
                  <c:v>39</c:v>
                </c:pt>
                <c:pt idx="18">
                  <c:v>42</c:v>
                </c:pt>
                <c:pt idx="19">
                  <c:v>45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A6-4B84-BCB2-63467C3C085D}"/>
            </c:ext>
          </c:extLst>
        </c:ser>
        <c:ser>
          <c:idx val="3"/>
          <c:order val="3"/>
          <c:tx>
            <c:strRef>
              <c:f>Upshift!$AC$16</c:f>
              <c:strCache>
                <c:ptCount val="1"/>
                <c:pt idx="0">
                  <c:v>2 -&gt;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Upshift!$AC$17:$AC$41</c:f>
              <c:numCache>
                <c:formatCode>General</c:formatCode>
                <c:ptCount val="25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  <c:pt idx="10">
                  <c:v>23</c:v>
                </c:pt>
                <c:pt idx="11">
                  <c:v>25</c:v>
                </c:pt>
                <c:pt idx="12">
                  <c:v>27</c:v>
                </c:pt>
                <c:pt idx="13">
                  <c:v>29</c:v>
                </c:pt>
                <c:pt idx="14">
                  <c:v>33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A6-4B84-BCB2-63467C3C085D}"/>
            </c:ext>
          </c:extLst>
        </c:ser>
        <c:ser>
          <c:idx val="4"/>
          <c:order val="4"/>
          <c:tx>
            <c:strRef>
              <c:f>Upshift!$AD$16</c:f>
              <c:strCache>
                <c:ptCount val="1"/>
                <c:pt idx="0">
                  <c:v>3 -&gt; 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Upshift!$AD$17:$AD$41</c:f>
              <c:numCache>
                <c:formatCode>General</c:formatCode>
                <c:ptCount val="2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50</c:v>
                </c:pt>
                <c:pt idx="17">
                  <c:v>54</c:v>
                </c:pt>
                <c:pt idx="18">
                  <c:v>58</c:v>
                </c:pt>
                <c:pt idx="19">
                  <c:v>62</c:v>
                </c:pt>
                <c:pt idx="20">
                  <c:v>65</c:v>
                </c:pt>
                <c:pt idx="21">
                  <c:v>67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A6-4B84-BCB2-63467C3C085D}"/>
            </c:ext>
          </c:extLst>
        </c:ser>
        <c:ser>
          <c:idx val="5"/>
          <c:order val="5"/>
          <c:tx>
            <c:strRef>
              <c:f>Upshift!$AE$16</c:f>
              <c:strCache>
                <c:ptCount val="1"/>
                <c:pt idx="0">
                  <c:v>3 -&gt; 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Upshift!$AE$17:$AE$41</c:f>
              <c:numCache>
                <c:formatCode>General</c:formatCode>
                <c:ptCount val="25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18</c:v>
                </c:pt>
                <c:pt idx="7">
                  <c:v>21</c:v>
                </c:pt>
                <c:pt idx="8">
                  <c:v>23</c:v>
                </c:pt>
                <c:pt idx="9">
                  <c:v>26</c:v>
                </c:pt>
                <c:pt idx="10">
                  <c:v>28</c:v>
                </c:pt>
                <c:pt idx="11">
                  <c:v>31</c:v>
                </c:pt>
                <c:pt idx="12">
                  <c:v>34</c:v>
                </c:pt>
                <c:pt idx="13">
                  <c:v>36</c:v>
                </c:pt>
                <c:pt idx="14">
                  <c:v>41</c:v>
                </c:pt>
                <c:pt idx="15">
                  <c:v>47</c:v>
                </c:pt>
                <c:pt idx="16">
                  <c:v>52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A6-4B84-BCB2-63467C3C085D}"/>
            </c:ext>
          </c:extLst>
        </c:ser>
        <c:ser>
          <c:idx val="6"/>
          <c:order val="6"/>
          <c:tx>
            <c:strRef>
              <c:f>Upshift!$AF$16</c:f>
              <c:strCache>
                <c:ptCount val="1"/>
                <c:pt idx="0">
                  <c:v>4 -&gt; 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Upshift!$AF$17:$AF$41</c:f>
              <c:numCache>
                <c:formatCode>General</c:formatCode>
                <c:ptCount val="25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21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71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84</c:v>
                </c:pt>
                <c:pt idx="2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A6-4B84-BCB2-63467C3C085D}"/>
            </c:ext>
          </c:extLst>
        </c:ser>
        <c:ser>
          <c:idx val="7"/>
          <c:order val="7"/>
          <c:tx>
            <c:strRef>
              <c:f>Upshift!$AG$16</c:f>
              <c:strCache>
                <c:ptCount val="1"/>
                <c:pt idx="0">
                  <c:v>4 -&gt; 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Upshift!$AG$17:$AG$41</c:f>
              <c:numCache>
                <c:formatCode>General</c:formatCode>
                <c:ptCount val="25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25</c:v>
                </c:pt>
                <c:pt idx="7">
                  <c:v>27</c:v>
                </c:pt>
                <c:pt idx="8">
                  <c:v>30</c:v>
                </c:pt>
                <c:pt idx="9">
                  <c:v>33</c:v>
                </c:pt>
                <c:pt idx="10">
                  <c:v>36</c:v>
                </c:pt>
                <c:pt idx="11">
                  <c:v>39</c:v>
                </c:pt>
                <c:pt idx="12">
                  <c:v>43</c:v>
                </c:pt>
                <c:pt idx="13">
                  <c:v>46</c:v>
                </c:pt>
                <c:pt idx="14">
                  <c:v>52</c:v>
                </c:pt>
                <c:pt idx="15">
                  <c:v>57</c:v>
                </c:pt>
                <c:pt idx="16">
                  <c:v>62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A6-4B84-BCB2-63467C3C085D}"/>
            </c:ext>
          </c:extLst>
        </c:ser>
        <c:ser>
          <c:idx val="8"/>
          <c:order val="8"/>
          <c:tx>
            <c:strRef>
              <c:f>Upshift!$AH$16</c:f>
              <c:strCache>
                <c:ptCount val="1"/>
                <c:pt idx="0">
                  <c:v>5 -&gt; 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Upshift!$AH$17:$AH$41</c:f>
              <c:numCache>
                <c:formatCode>General</c:formatCode>
                <c:ptCount val="25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22</c:v>
                </c:pt>
                <c:pt idx="6">
                  <c:v>26</c:v>
                </c:pt>
                <c:pt idx="7">
                  <c:v>29</c:v>
                </c:pt>
                <c:pt idx="8">
                  <c:v>32</c:v>
                </c:pt>
                <c:pt idx="9">
                  <c:v>36</c:v>
                </c:pt>
                <c:pt idx="10">
                  <c:v>39</c:v>
                </c:pt>
                <c:pt idx="11">
                  <c:v>43</c:v>
                </c:pt>
                <c:pt idx="12">
                  <c:v>46</c:v>
                </c:pt>
                <c:pt idx="13">
                  <c:v>49</c:v>
                </c:pt>
                <c:pt idx="14">
                  <c:v>56</c:v>
                </c:pt>
                <c:pt idx="15">
                  <c:v>61</c:v>
                </c:pt>
                <c:pt idx="16">
                  <c:v>66</c:v>
                </c:pt>
                <c:pt idx="17">
                  <c:v>72</c:v>
                </c:pt>
                <c:pt idx="18">
                  <c:v>77</c:v>
                </c:pt>
                <c:pt idx="19">
                  <c:v>83</c:v>
                </c:pt>
                <c:pt idx="20">
                  <c:v>88</c:v>
                </c:pt>
                <c:pt idx="21">
                  <c:v>93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A6-4B84-BCB2-63467C3C085D}"/>
            </c:ext>
          </c:extLst>
        </c:ser>
        <c:ser>
          <c:idx val="9"/>
          <c:order val="9"/>
          <c:tx>
            <c:strRef>
              <c:f>Upshift!$AI$16</c:f>
              <c:strCache>
                <c:ptCount val="1"/>
                <c:pt idx="0">
                  <c:v>5 -&gt; 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Upshift!$AI$17:$AI$41</c:f>
              <c:numCache>
                <c:formatCode>General</c:formatCode>
                <c:ptCount val="25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174</c:v>
                </c:pt>
                <c:pt idx="7">
                  <c:v>174</c:v>
                </c:pt>
                <c:pt idx="8">
                  <c:v>174</c:v>
                </c:pt>
                <c:pt idx="9">
                  <c:v>174</c:v>
                </c:pt>
                <c:pt idx="10">
                  <c:v>174</c:v>
                </c:pt>
                <c:pt idx="11">
                  <c:v>174</c:v>
                </c:pt>
                <c:pt idx="12">
                  <c:v>174</c:v>
                </c:pt>
                <c:pt idx="13">
                  <c:v>174</c:v>
                </c:pt>
                <c:pt idx="14">
                  <c:v>174</c:v>
                </c:pt>
                <c:pt idx="15">
                  <c:v>174</c:v>
                </c:pt>
                <c:pt idx="16">
                  <c:v>174</c:v>
                </c:pt>
                <c:pt idx="17">
                  <c:v>174</c:v>
                </c:pt>
                <c:pt idx="18">
                  <c:v>174</c:v>
                </c:pt>
                <c:pt idx="19">
                  <c:v>174</c:v>
                </c:pt>
                <c:pt idx="20">
                  <c:v>174</c:v>
                </c:pt>
                <c:pt idx="21">
                  <c:v>174</c:v>
                </c:pt>
                <c:pt idx="22">
                  <c:v>174</c:v>
                </c:pt>
                <c:pt idx="23">
                  <c:v>174</c:v>
                </c:pt>
                <c:pt idx="24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A6-4B84-BCB2-63467C3C085D}"/>
            </c:ext>
          </c:extLst>
        </c:ser>
        <c:ser>
          <c:idx val="10"/>
          <c:order val="10"/>
          <c:tx>
            <c:strRef>
              <c:f>Upshift!$AJ$16</c:f>
              <c:strCache>
                <c:ptCount val="1"/>
                <c:pt idx="0">
                  <c:v>6 -&gt; 7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Upshift!$AJ$17:$AJ$41</c:f>
              <c:numCache>
                <c:formatCode>General</c:formatCode>
                <c:ptCount val="25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40</c:v>
                </c:pt>
                <c:pt idx="9">
                  <c:v>43</c:v>
                </c:pt>
                <c:pt idx="10">
                  <c:v>47</c:v>
                </c:pt>
                <c:pt idx="11">
                  <c:v>52</c:v>
                </c:pt>
                <c:pt idx="12">
                  <c:v>56</c:v>
                </c:pt>
                <c:pt idx="13">
                  <c:v>59</c:v>
                </c:pt>
                <c:pt idx="14">
                  <c:v>66</c:v>
                </c:pt>
                <c:pt idx="15">
                  <c:v>73</c:v>
                </c:pt>
                <c:pt idx="16">
                  <c:v>79</c:v>
                </c:pt>
                <c:pt idx="17">
                  <c:v>86</c:v>
                </c:pt>
                <c:pt idx="18">
                  <c:v>92</c:v>
                </c:pt>
                <c:pt idx="19">
                  <c:v>99</c:v>
                </c:pt>
                <c:pt idx="20">
                  <c:v>105</c:v>
                </c:pt>
                <c:pt idx="21">
                  <c:v>110</c:v>
                </c:pt>
                <c:pt idx="22">
                  <c:v>118</c:v>
                </c:pt>
                <c:pt idx="23">
                  <c:v>118</c:v>
                </c:pt>
                <c:pt idx="24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5A6-4B84-BCB2-63467C3C085D}"/>
            </c:ext>
          </c:extLst>
        </c:ser>
        <c:ser>
          <c:idx val="11"/>
          <c:order val="11"/>
          <c:tx>
            <c:strRef>
              <c:f>Upshift!$AK$16</c:f>
              <c:strCache>
                <c:ptCount val="1"/>
                <c:pt idx="0">
                  <c:v>6 -&gt; 8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Upshift!$AK$17:$AK$41</c:f>
              <c:numCache>
                <c:formatCode>General</c:formatCode>
                <c:ptCount val="25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174</c:v>
                </c:pt>
                <c:pt idx="7">
                  <c:v>174</c:v>
                </c:pt>
                <c:pt idx="8">
                  <c:v>174</c:v>
                </c:pt>
                <c:pt idx="9">
                  <c:v>174</c:v>
                </c:pt>
                <c:pt idx="10">
                  <c:v>174</c:v>
                </c:pt>
                <c:pt idx="11">
                  <c:v>174</c:v>
                </c:pt>
                <c:pt idx="12">
                  <c:v>174</c:v>
                </c:pt>
                <c:pt idx="13">
                  <c:v>174</c:v>
                </c:pt>
                <c:pt idx="14">
                  <c:v>174</c:v>
                </c:pt>
                <c:pt idx="15">
                  <c:v>174</c:v>
                </c:pt>
                <c:pt idx="16">
                  <c:v>174</c:v>
                </c:pt>
                <c:pt idx="17">
                  <c:v>174</c:v>
                </c:pt>
                <c:pt idx="18">
                  <c:v>174</c:v>
                </c:pt>
                <c:pt idx="19">
                  <c:v>174</c:v>
                </c:pt>
                <c:pt idx="20">
                  <c:v>174</c:v>
                </c:pt>
                <c:pt idx="21">
                  <c:v>174</c:v>
                </c:pt>
                <c:pt idx="22">
                  <c:v>174</c:v>
                </c:pt>
                <c:pt idx="23">
                  <c:v>174</c:v>
                </c:pt>
                <c:pt idx="24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5A6-4B84-BCB2-63467C3C085D}"/>
            </c:ext>
          </c:extLst>
        </c:ser>
        <c:ser>
          <c:idx val="12"/>
          <c:order val="12"/>
          <c:tx>
            <c:strRef>
              <c:f>Upshift!$AL$16</c:f>
              <c:strCache>
                <c:ptCount val="1"/>
                <c:pt idx="0">
                  <c:v>7 -&gt; 8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Upshift!$AL$17:$AL$41</c:f>
              <c:numCache>
                <c:formatCode>General</c:formatCode>
                <c:ptCount val="2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34</c:v>
                </c:pt>
                <c:pt idx="6">
                  <c:v>39</c:v>
                </c:pt>
                <c:pt idx="7">
                  <c:v>44</c:v>
                </c:pt>
                <c:pt idx="8">
                  <c:v>49</c:v>
                </c:pt>
                <c:pt idx="9">
                  <c:v>53</c:v>
                </c:pt>
                <c:pt idx="10">
                  <c:v>59</c:v>
                </c:pt>
                <c:pt idx="11">
                  <c:v>64</c:v>
                </c:pt>
                <c:pt idx="12">
                  <c:v>68</c:v>
                </c:pt>
                <c:pt idx="13">
                  <c:v>73</c:v>
                </c:pt>
                <c:pt idx="14">
                  <c:v>83</c:v>
                </c:pt>
                <c:pt idx="15">
                  <c:v>92</c:v>
                </c:pt>
                <c:pt idx="16">
                  <c:v>100</c:v>
                </c:pt>
                <c:pt idx="17">
                  <c:v>107</c:v>
                </c:pt>
                <c:pt idx="18">
                  <c:v>115</c:v>
                </c:pt>
                <c:pt idx="19">
                  <c:v>124</c:v>
                </c:pt>
                <c:pt idx="20">
                  <c:v>132</c:v>
                </c:pt>
                <c:pt idx="21">
                  <c:v>139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5A6-4B84-BCB2-63467C3C085D}"/>
            </c:ext>
          </c:extLst>
        </c:ser>
        <c:ser>
          <c:idx val="13"/>
          <c:order val="13"/>
          <c:tx>
            <c:strRef>
              <c:f>Upshift!$AM$16</c:f>
              <c:strCache>
                <c:ptCount val="1"/>
                <c:pt idx="0">
                  <c:v>7 -&gt; 9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Upshift!$AM$17:$AM$41</c:f>
              <c:numCache>
                <c:formatCode>General</c:formatCode>
                <c:ptCount val="25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174</c:v>
                </c:pt>
                <c:pt idx="7">
                  <c:v>174</c:v>
                </c:pt>
                <c:pt idx="8">
                  <c:v>174</c:v>
                </c:pt>
                <c:pt idx="9">
                  <c:v>174</c:v>
                </c:pt>
                <c:pt idx="10">
                  <c:v>174</c:v>
                </c:pt>
                <c:pt idx="11">
                  <c:v>174</c:v>
                </c:pt>
                <c:pt idx="12">
                  <c:v>174</c:v>
                </c:pt>
                <c:pt idx="13">
                  <c:v>174</c:v>
                </c:pt>
                <c:pt idx="14">
                  <c:v>174</c:v>
                </c:pt>
                <c:pt idx="15">
                  <c:v>174</c:v>
                </c:pt>
                <c:pt idx="16">
                  <c:v>174</c:v>
                </c:pt>
                <c:pt idx="17">
                  <c:v>174</c:v>
                </c:pt>
                <c:pt idx="18">
                  <c:v>174</c:v>
                </c:pt>
                <c:pt idx="19">
                  <c:v>174</c:v>
                </c:pt>
                <c:pt idx="20">
                  <c:v>174</c:v>
                </c:pt>
                <c:pt idx="21">
                  <c:v>174</c:v>
                </c:pt>
                <c:pt idx="22">
                  <c:v>174</c:v>
                </c:pt>
                <c:pt idx="23">
                  <c:v>174</c:v>
                </c:pt>
                <c:pt idx="24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5A6-4B84-BCB2-63467C3C085D}"/>
            </c:ext>
          </c:extLst>
        </c:ser>
        <c:ser>
          <c:idx val="14"/>
          <c:order val="14"/>
          <c:tx>
            <c:strRef>
              <c:f>Upshift!$AN$16</c:f>
              <c:strCache>
                <c:ptCount val="1"/>
                <c:pt idx="0">
                  <c:v>8 -&gt; 9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Upshift!$AN$17:$AN$41</c:f>
              <c:numCache>
                <c:formatCode>General</c:formatCode>
                <c:ptCount val="2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44</c:v>
                </c:pt>
                <c:pt idx="7">
                  <c:v>49</c:v>
                </c:pt>
                <c:pt idx="8">
                  <c:v>55</c:v>
                </c:pt>
                <c:pt idx="9">
                  <c:v>61</c:v>
                </c:pt>
                <c:pt idx="10">
                  <c:v>67</c:v>
                </c:pt>
                <c:pt idx="11">
                  <c:v>72</c:v>
                </c:pt>
                <c:pt idx="12">
                  <c:v>77</c:v>
                </c:pt>
                <c:pt idx="13">
                  <c:v>83</c:v>
                </c:pt>
                <c:pt idx="14">
                  <c:v>94</c:v>
                </c:pt>
                <c:pt idx="15">
                  <c:v>104</c:v>
                </c:pt>
                <c:pt idx="16">
                  <c:v>114</c:v>
                </c:pt>
                <c:pt idx="17">
                  <c:v>125</c:v>
                </c:pt>
                <c:pt idx="18">
                  <c:v>134</c:v>
                </c:pt>
                <c:pt idx="19">
                  <c:v>145</c:v>
                </c:pt>
                <c:pt idx="20">
                  <c:v>154</c:v>
                </c:pt>
                <c:pt idx="21">
                  <c:v>163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5A6-4B84-BCB2-63467C3C085D}"/>
            </c:ext>
          </c:extLst>
        </c:ser>
        <c:ser>
          <c:idx val="15"/>
          <c:order val="15"/>
          <c:tx>
            <c:strRef>
              <c:f>Upshift!$AO$16</c:f>
              <c:strCache>
                <c:ptCount val="1"/>
                <c:pt idx="0">
                  <c:v>8 -&gt; 10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Upshift!$AO$17:$AO$41</c:f>
              <c:numCache>
                <c:formatCode>General</c:formatCode>
                <c:ptCount val="25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174</c:v>
                </c:pt>
                <c:pt idx="7">
                  <c:v>174</c:v>
                </c:pt>
                <c:pt idx="8">
                  <c:v>174</c:v>
                </c:pt>
                <c:pt idx="9">
                  <c:v>174</c:v>
                </c:pt>
                <c:pt idx="10">
                  <c:v>174</c:v>
                </c:pt>
                <c:pt idx="11">
                  <c:v>174</c:v>
                </c:pt>
                <c:pt idx="12">
                  <c:v>174</c:v>
                </c:pt>
                <c:pt idx="13">
                  <c:v>174</c:v>
                </c:pt>
                <c:pt idx="14">
                  <c:v>174</c:v>
                </c:pt>
                <c:pt idx="15">
                  <c:v>174</c:v>
                </c:pt>
                <c:pt idx="16">
                  <c:v>174</c:v>
                </c:pt>
                <c:pt idx="17">
                  <c:v>174</c:v>
                </c:pt>
                <c:pt idx="18">
                  <c:v>174</c:v>
                </c:pt>
                <c:pt idx="19">
                  <c:v>174</c:v>
                </c:pt>
                <c:pt idx="20">
                  <c:v>174</c:v>
                </c:pt>
                <c:pt idx="21">
                  <c:v>174</c:v>
                </c:pt>
                <c:pt idx="22">
                  <c:v>174</c:v>
                </c:pt>
                <c:pt idx="23">
                  <c:v>174</c:v>
                </c:pt>
                <c:pt idx="24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5A6-4B84-BCB2-63467C3C085D}"/>
            </c:ext>
          </c:extLst>
        </c:ser>
        <c:ser>
          <c:idx val="16"/>
          <c:order val="16"/>
          <c:tx>
            <c:strRef>
              <c:f>Upshift!$AP$16</c:f>
              <c:strCache>
                <c:ptCount val="1"/>
                <c:pt idx="0">
                  <c:v>9 -&gt; 10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Upshift!$Y$17:$Y$41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Upshift!$AP$17:$AP$41</c:f>
              <c:numCache>
                <c:formatCode>General</c:formatCode>
                <c:ptCount val="2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50</c:v>
                </c:pt>
                <c:pt idx="7">
                  <c:v>57</c:v>
                </c:pt>
                <c:pt idx="8">
                  <c:v>63</c:v>
                </c:pt>
                <c:pt idx="9">
                  <c:v>69</c:v>
                </c:pt>
                <c:pt idx="10">
                  <c:v>77</c:v>
                </c:pt>
                <c:pt idx="11">
                  <c:v>84</c:v>
                </c:pt>
                <c:pt idx="12">
                  <c:v>90</c:v>
                </c:pt>
                <c:pt idx="13">
                  <c:v>95</c:v>
                </c:pt>
                <c:pt idx="14">
                  <c:v>107</c:v>
                </c:pt>
                <c:pt idx="15">
                  <c:v>125</c:v>
                </c:pt>
                <c:pt idx="16">
                  <c:v>141</c:v>
                </c:pt>
                <c:pt idx="17">
                  <c:v>155</c:v>
                </c:pt>
                <c:pt idx="18">
                  <c:v>166</c:v>
                </c:pt>
                <c:pt idx="19">
                  <c:v>179</c:v>
                </c:pt>
                <c:pt idx="20">
                  <c:v>189</c:v>
                </c:pt>
                <c:pt idx="21">
                  <c:v>199</c:v>
                </c:pt>
                <c:pt idx="22">
                  <c:v>216</c:v>
                </c:pt>
                <c:pt idx="23">
                  <c:v>216</c:v>
                </c:pt>
                <c:pt idx="24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5A6-4B84-BCB2-63467C3C0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539391"/>
        <c:axId val="1677093007"/>
      </c:lineChart>
      <c:catAx>
        <c:axId val="1669539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93007"/>
        <c:crosses val="autoZero"/>
        <c:auto val="1"/>
        <c:lblAlgn val="ctr"/>
        <c:lblOffset val="100"/>
        <c:noMultiLvlLbl val="0"/>
      </c:catAx>
      <c:valAx>
        <c:axId val="1677093007"/>
        <c:scaling>
          <c:orientation val="minMax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539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Shift Schedule</a:t>
            </a:r>
            <a:r>
              <a:rPr lang="en-US" baseline="0"/>
              <a:t> - APP vs. Engine RPM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Upshift!$AX$16</c:f>
              <c:strCache>
                <c:ptCount val="1"/>
                <c:pt idx="0">
                  <c:v>1 -&gt;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Upshift!$AX$17:$AX$41</c:f>
              <c:numCache>
                <c:formatCode>General</c:formatCode>
                <c:ptCount val="25"/>
                <c:pt idx="0">
                  <c:v>1995</c:v>
                </c:pt>
                <c:pt idx="1">
                  <c:v>1714</c:v>
                </c:pt>
                <c:pt idx="2">
                  <c:v>1784</c:v>
                </c:pt>
                <c:pt idx="3">
                  <c:v>1878</c:v>
                </c:pt>
                <c:pt idx="4">
                  <c:v>1995</c:v>
                </c:pt>
                <c:pt idx="5">
                  <c:v>14088</c:v>
                </c:pt>
                <c:pt idx="6">
                  <c:v>14088</c:v>
                </c:pt>
                <c:pt idx="7">
                  <c:v>14088</c:v>
                </c:pt>
                <c:pt idx="8">
                  <c:v>14088</c:v>
                </c:pt>
                <c:pt idx="9">
                  <c:v>14088</c:v>
                </c:pt>
                <c:pt idx="10">
                  <c:v>14088</c:v>
                </c:pt>
                <c:pt idx="11">
                  <c:v>2676</c:v>
                </c:pt>
                <c:pt idx="12">
                  <c:v>2817</c:v>
                </c:pt>
                <c:pt idx="13">
                  <c:v>2935</c:v>
                </c:pt>
                <c:pt idx="14">
                  <c:v>3287</c:v>
                </c:pt>
                <c:pt idx="15">
                  <c:v>3709</c:v>
                </c:pt>
                <c:pt idx="16">
                  <c:v>4132</c:v>
                </c:pt>
                <c:pt idx="17">
                  <c:v>4578</c:v>
                </c:pt>
                <c:pt idx="18">
                  <c:v>4930</c:v>
                </c:pt>
                <c:pt idx="19">
                  <c:v>5306</c:v>
                </c:pt>
                <c:pt idx="20">
                  <c:v>5729</c:v>
                </c:pt>
                <c:pt idx="21">
                  <c:v>5870</c:v>
                </c:pt>
                <c:pt idx="22">
                  <c:v>6151</c:v>
                </c:pt>
                <c:pt idx="23">
                  <c:v>6151</c:v>
                </c:pt>
                <c:pt idx="24">
                  <c:v>6151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CA-470F-8B93-CEDA8A9B5804}"/>
            </c:ext>
          </c:extLst>
        </c:ser>
        <c:ser>
          <c:idx val="1"/>
          <c:order val="1"/>
          <c:tx>
            <c:strRef>
              <c:f>Upshift!$AY$16</c:f>
              <c:strCache>
                <c:ptCount val="1"/>
                <c:pt idx="0">
                  <c:v>1 -&gt; 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Upshift!$AY$17:$AY$41</c:f>
              <c:numCache>
                <c:formatCode>General</c:formatCode>
                <c:ptCount val="25"/>
                <c:pt idx="0">
                  <c:v>3052</c:v>
                </c:pt>
                <c:pt idx="1">
                  <c:v>3052</c:v>
                </c:pt>
                <c:pt idx="2">
                  <c:v>1690</c:v>
                </c:pt>
                <c:pt idx="3">
                  <c:v>1690</c:v>
                </c:pt>
                <c:pt idx="4">
                  <c:v>1690</c:v>
                </c:pt>
                <c:pt idx="5">
                  <c:v>1878</c:v>
                </c:pt>
                <c:pt idx="6">
                  <c:v>2113</c:v>
                </c:pt>
                <c:pt idx="7">
                  <c:v>2348</c:v>
                </c:pt>
                <c:pt idx="8">
                  <c:v>2535</c:v>
                </c:pt>
                <c:pt idx="9">
                  <c:v>2723</c:v>
                </c:pt>
                <c:pt idx="10">
                  <c:v>2911</c:v>
                </c:pt>
                <c:pt idx="11">
                  <c:v>3028</c:v>
                </c:pt>
                <c:pt idx="12">
                  <c:v>14088</c:v>
                </c:pt>
                <c:pt idx="13">
                  <c:v>14088</c:v>
                </c:pt>
                <c:pt idx="14">
                  <c:v>14088</c:v>
                </c:pt>
                <c:pt idx="15">
                  <c:v>14088</c:v>
                </c:pt>
                <c:pt idx="16">
                  <c:v>14088</c:v>
                </c:pt>
                <c:pt idx="17">
                  <c:v>14088</c:v>
                </c:pt>
                <c:pt idx="18">
                  <c:v>14088</c:v>
                </c:pt>
                <c:pt idx="19">
                  <c:v>14088</c:v>
                </c:pt>
                <c:pt idx="20">
                  <c:v>14088</c:v>
                </c:pt>
                <c:pt idx="21">
                  <c:v>14088</c:v>
                </c:pt>
                <c:pt idx="22">
                  <c:v>14088</c:v>
                </c:pt>
                <c:pt idx="23">
                  <c:v>14088</c:v>
                </c:pt>
                <c:pt idx="24">
                  <c:v>14088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CA-470F-8B93-CEDA8A9B5804}"/>
            </c:ext>
          </c:extLst>
        </c:ser>
        <c:ser>
          <c:idx val="2"/>
          <c:order val="2"/>
          <c:tx>
            <c:strRef>
              <c:f>Upshift!$AZ$16</c:f>
              <c:strCache>
                <c:ptCount val="1"/>
                <c:pt idx="0">
                  <c:v>2 -&gt;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Upshift!$AZ$17:$AZ$41</c:f>
              <c:numCache>
                <c:formatCode>General</c:formatCode>
                <c:ptCount val="25"/>
                <c:pt idx="0">
                  <c:v>1432</c:v>
                </c:pt>
                <c:pt idx="1">
                  <c:v>1432</c:v>
                </c:pt>
                <c:pt idx="2">
                  <c:v>1432</c:v>
                </c:pt>
                <c:pt idx="3">
                  <c:v>1432</c:v>
                </c:pt>
                <c:pt idx="4">
                  <c:v>1432</c:v>
                </c:pt>
                <c:pt idx="5">
                  <c:v>1552</c:v>
                </c:pt>
                <c:pt idx="6">
                  <c:v>4626</c:v>
                </c:pt>
                <c:pt idx="7">
                  <c:v>4626</c:v>
                </c:pt>
                <c:pt idx="8">
                  <c:v>4626</c:v>
                </c:pt>
                <c:pt idx="9">
                  <c:v>4626</c:v>
                </c:pt>
                <c:pt idx="10">
                  <c:v>4626</c:v>
                </c:pt>
                <c:pt idx="11">
                  <c:v>4626</c:v>
                </c:pt>
                <c:pt idx="12">
                  <c:v>4626</c:v>
                </c:pt>
                <c:pt idx="13">
                  <c:v>4626</c:v>
                </c:pt>
                <c:pt idx="14">
                  <c:v>3552</c:v>
                </c:pt>
                <c:pt idx="15">
                  <c:v>3970</c:v>
                </c:pt>
                <c:pt idx="16">
                  <c:v>4402</c:v>
                </c:pt>
                <c:pt idx="17">
                  <c:v>4746</c:v>
                </c:pt>
                <c:pt idx="18">
                  <c:v>5104</c:v>
                </c:pt>
                <c:pt idx="19">
                  <c:v>5462</c:v>
                </c:pt>
                <c:pt idx="20">
                  <c:v>5895</c:v>
                </c:pt>
                <c:pt idx="21">
                  <c:v>5999</c:v>
                </c:pt>
                <c:pt idx="22">
                  <c:v>6134</c:v>
                </c:pt>
                <c:pt idx="23">
                  <c:v>6134</c:v>
                </c:pt>
                <c:pt idx="24">
                  <c:v>6134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CA-470F-8B93-CEDA8A9B5804}"/>
            </c:ext>
          </c:extLst>
        </c:ser>
        <c:ser>
          <c:idx val="3"/>
          <c:order val="3"/>
          <c:tx>
            <c:strRef>
              <c:f>Upshift!$BA$16</c:f>
              <c:strCache>
                <c:ptCount val="1"/>
                <c:pt idx="0">
                  <c:v>2 -&gt;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Upshift!$BA$17:$BA$41</c:f>
              <c:numCache>
                <c:formatCode>General</c:formatCode>
                <c:ptCount val="25"/>
                <c:pt idx="0">
                  <c:v>14925</c:v>
                </c:pt>
                <c:pt idx="1">
                  <c:v>14925</c:v>
                </c:pt>
                <c:pt idx="2">
                  <c:v>14925</c:v>
                </c:pt>
                <c:pt idx="3">
                  <c:v>14925</c:v>
                </c:pt>
                <c:pt idx="4">
                  <c:v>14925</c:v>
                </c:pt>
                <c:pt idx="5">
                  <c:v>1611</c:v>
                </c:pt>
                <c:pt idx="6">
                  <c:v>1880</c:v>
                </c:pt>
                <c:pt idx="7">
                  <c:v>2119</c:v>
                </c:pt>
                <c:pt idx="8">
                  <c:v>2358</c:v>
                </c:pt>
                <c:pt idx="9">
                  <c:v>2611</c:v>
                </c:pt>
                <c:pt idx="10">
                  <c:v>2835</c:v>
                </c:pt>
                <c:pt idx="11">
                  <c:v>3059</c:v>
                </c:pt>
                <c:pt idx="12">
                  <c:v>3298</c:v>
                </c:pt>
                <c:pt idx="13">
                  <c:v>3522</c:v>
                </c:pt>
                <c:pt idx="14">
                  <c:v>3999</c:v>
                </c:pt>
                <c:pt idx="15">
                  <c:v>14925</c:v>
                </c:pt>
                <c:pt idx="16">
                  <c:v>14925</c:v>
                </c:pt>
                <c:pt idx="17">
                  <c:v>14925</c:v>
                </c:pt>
                <c:pt idx="18">
                  <c:v>14925</c:v>
                </c:pt>
                <c:pt idx="19">
                  <c:v>14925</c:v>
                </c:pt>
                <c:pt idx="20">
                  <c:v>14925</c:v>
                </c:pt>
                <c:pt idx="21">
                  <c:v>14925</c:v>
                </c:pt>
                <c:pt idx="22">
                  <c:v>14925</c:v>
                </c:pt>
                <c:pt idx="23">
                  <c:v>14925</c:v>
                </c:pt>
                <c:pt idx="24">
                  <c:v>14925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CA-470F-8B93-CEDA8A9B5804}"/>
            </c:ext>
          </c:extLst>
        </c:ser>
        <c:ser>
          <c:idx val="4"/>
          <c:order val="4"/>
          <c:tx>
            <c:strRef>
              <c:f>Upshift!$BB$16</c:f>
              <c:strCache>
                <c:ptCount val="1"/>
                <c:pt idx="0">
                  <c:v>3 -&gt; 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Upshift!$BB$17:$BB$41</c:f>
              <c:numCache>
                <c:formatCode>General</c:formatCode>
                <c:ptCount val="25"/>
                <c:pt idx="0">
                  <c:v>1276</c:v>
                </c:pt>
                <c:pt idx="1">
                  <c:v>1276</c:v>
                </c:pt>
                <c:pt idx="2">
                  <c:v>1276</c:v>
                </c:pt>
                <c:pt idx="3">
                  <c:v>1276</c:v>
                </c:pt>
                <c:pt idx="4">
                  <c:v>1276</c:v>
                </c:pt>
                <c:pt idx="5">
                  <c:v>1319</c:v>
                </c:pt>
                <c:pt idx="6">
                  <c:v>1502</c:v>
                </c:pt>
                <c:pt idx="7">
                  <c:v>4635</c:v>
                </c:pt>
                <c:pt idx="8">
                  <c:v>4635</c:v>
                </c:pt>
                <c:pt idx="9">
                  <c:v>4635</c:v>
                </c:pt>
                <c:pt idx="10">
                  <c:v>4635</c:v>
                </c:pt>
                <c:pt idx="11">
                  <c:v>4635</c:v>
                </c:pt>
                <c:pt idx="12">
                  <c:v>4635</c:v>
                </c:pt>
                <c:pt idx="13">
                  <c:v>4635</c:v>
                </c:pt>
                <c:pt idx="14">
                  <c:v>4635</c:v>
                </c:pt>
                <c:pt idx="15">
                  <c:v>4635</c:v>
                </c:pt>
                <c:pt idx="16">
                  <c:v>4334</c:v>
                </c:pt>
                <c:pt idx="17">
                  <c:v>4678</c:v>
                </c:pt>
                <c:pt idx="18">
                  <c:v>5043</c:v>
                </c:pt>
                <c:pt idx="19">
                  <c:v>5343</c:v>
                </c:pt>
                <c:pt idx="20">
                  <c:v>5665</c:v>
                </c:pt>
                <c:pt idx="21">
                  <c:v>5794</c:v>
                </c:pt>
                <c:pt idx="22">
                  <c:v>5922</c:v>
                </c:pt>
                <c:pt idx="23">
                  <c:v>5922</c:v>
                </c:pt>
                <c:pt idx="24">
                  <c:v>5922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CA-470F-8B93-CEDA8A9B5804}"/>
            </c:ext>
          </c:extLst>
        </c:ser>
        <c:ser>
          <c:idx val="5"/>
          <c:order val="5"/>
          <c:tx>
            <c:strRef>
              <c:f>Upshift!$BC$16</c:f>
              <c:strCache>
                <c:ptCount val="1"/>
                <c:pt idx="0">
                  <c:v>3 -&gt; 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Upshift!$BC$17:$BC$41</c:f>
              <c:numCache>
                <c:formatCode>General</c:formatCode>
                <c:ptCount val="25"/>
                <c:pt idx="0">
                  <c:v>10730</c:v>
                </c:pt>
                <c:pt idx="1">
                  <c:v>10730</c:v>
                </c:pt>
                <c:pt idx="2">
                  <c:v>10730</c:v>
                </c:pt>
                <c:pt idx="3">
                  <c:v>10730</c:v>
                </c:pt>
                <c:pt idx="4">
                  <c:v>10730</c:v>
                </c:pt>
                <c:pt idx="5">
                  <c:v>10730</c:v>
                </c:pt>
                <c:pt idx="6">
                  <c:v>1630</c:v>
                </c:pt>
                <c:pt idx="7">
                  <c:v>1824</c:v>
                </c:pt>
                <c:pt idx="8">
                  <c:v>2038</c:v>
                </c:pt>
                <c:pt idx="9">
                  <c:v>2253</c:v>
                </c:pt>
                <c:pt idx="10">
                  <c:v>2489</c:v>
                </c:pt>
                <c:pt idx="11">
                  <c:v>2725</c:v>
                </c:pt>
                <c:pt idx="12">
                  <c:v>2950</c:v>
                </c:pt>
                <c:pt idx="13">
                  <c:v>3165</c:v>
                </c:pt>
                <c:pt idx="14">
                  <c:v>3605</c:v>
                </c:pt>
                <c:pt idx="15">
                  <c:v>4077</c:v>
                </c:pt>
                <c:pt idx="16">
                  <c:v>4549</c:v>
                </c:pt>
                <c:pt idx="17">
                  <c:v>10730</c:v>
                </c:pt>
                <c:pt idx="18">
                  <c:v>10730</c:v>
                </c:pt>
                <c:pt idx="19">
                  <c:v>10730</c:v>
                </c:pt>
                <c:pt idx="20">
                  <c:v>10730</c:v>
                </c:pt>
                <c:pt idx="21">
                  <c:v>10730</c:v>
                </c:pt>
                <c:pt idx="22">
                  <c:v>10730</c:v>
                </c:pt>
                <c:pt idx="23">
                  <c:v>10730</c:v>
                </c:pt>
                <c:pt idx="24">
                  <c:v>10730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CA-470F-8B93-CEDA8A9B5804}"/>
            </c:ext>
          </c:extLst>
        </c:ser>
        <c:ser>
          <c:idx val="6"/>
          <c:order val="6"/>
          <c:tx>
            <c:strRef>
              <c:f>Upshift!$BD$16</c:f>
              <c:strCache>
                <c:ptCount val="1"/>
                <c:pt idx="0">
                  <c:v>4 -&gt; 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Upshift!$BD$17:$BD$41</c:f>
              <c:numCache>
                <c:formatCode>General</c:formatCode>
                <c:ptCount val="25"/>
                <c:pt idx="0">
                  <c:v>1247</c:v>
                </c:pt>
                <c:pt idx="1">
                  <c:v>1247</c:v>
                </c:pt>
                <c:pt idx="2">
                  <c:v>1247</c:v>
                </c:pt>
                <c:pt idx="3">
                  <c:v>1247</c:v>
                </c:pt>
                <c:pt idx="4">
                  <c:v>1247</c:v>
                </c:pt>
                <c:pt idx="5">
                  <c:v>1344</c:v>
                </c:pt>
                <c:pt idx="6">
                  <c:v>1556</c:v>
                </c:pt>
                <c:pt idx="7">
                  <c:v>4422</c:v>
                </c:pt>
                <c:pt idx="8">
                  <c:v>4422</c:v>
                </c:pt>
                <c:pt idx="9">
                  <c:v>4422</c:v>
                </c:pt>
                <c:pt idx="10">
                  <c:v>4422</c:v>
                </c:pt>
                <c:pt idx="11">
                  <c:v>4422</c:v>
                </c:pt>
                <c:pt idx="12">
                  <c:v>4422</c:v>
                </c:pt>
                <c:pt idx="13">
                  <c:v>4422</c:v>
                </c:pt>
                <c:pt idx="14">
                  <c:v>4422</c:v>
                </c:pt>
                <c:pt idx="15">
                  <c:v>4422</c:v>
                </c:pt>
                <c:pt idx="16">
                  <c:v>4201</c:v>
                </c:pt>
                <c:pt idx="17">
                  <c:v>4449</c:v>
                </c:pt>
                <c:pt idx="18">
                  <c:v>4767</c:v>
                </c:pt>
                <c:pt idx="19">
                  <c:v>5085</c:v>
                </c:pt>
                <c:pt idx="20">
                  <c:v>5404</c:v>
                </c:pt>
                <c:pt idx="21">
                  <c:v>5731</c:v>
                </c:pt>
                <c:pt idx="22">
                  <c:v>6014</c:v>
                </c:pt>
                <c:pt idx="23">
                  <c:v>6014</c:v>
                </c:pt>
                <c:pt idx="24">
                  <c:v>6014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CA-470F-8B93-CEDA8A9B5804}"/>
            </c:ext>
          </c:extLst>
        </c:ser>
        <c:ser>
          <c:idx val="7"/>
          <c:order val="7"/>
          <c:tx>
            <c:strRef>
              <c:f>Upshift!$BE$16</c:f>
              <c:strCache>
                <c:ptCount val="1"/>
                <c:pt idx="0">
                  <c:v>4 -&gt; 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Upshift!$BE$17:$BE$41</c:f>
              <c:numCache>
                <c:formatCode>General</c:formatCode>
                <c:ptCount val="25"/>
                <c:pt idx="0">
                  <c:v>8845</c:v>
                </c:pt>
                <c:pt idx="1">
                  <c:v>8845</c:v>
                </c:pt>
                <c:pt idx="2">
                  <c:v>8845</c:v>
                </c:pt>
                <c:pt idx="3">
                  <c:v>8845</c:v>
                </c:pt>
                <c:pt idx="4">
                  <c:v>8845</c:v>
                </c:pt>
                <c:pt idx="5">
                  <c:v>8845</c:v>
                </c:pt>
                <c:pt idx="6">
                  <c:v>1777</c:v>
                </c:pt>
                <c:pt idx="7">
                  <c:v>1981</c:v>
                </c:pt>
                <c:pt idx="8">
                  <c:v>2175</c:v>
                </c:pt>
                <c:pt idx="9">
                  <c:v>2370</c:v>
                </c:pt>
                <c:pt idx="10">
                  <c:v>2582</c:v>
                </c:pt>
                <c:pt idx="11">
                  <c:v>2795</c:v>
                </c:pt>
                <c:pt idx="12">
                  <c:v>3060</c:v>
                </c:pt>
                <c:pt idx="13">
                  <c:v>3290</c:v>
                </c:pt>
                <c:pt idx="14">
                  <c:v>3706</c:v>
                </c:pt>
                <c:pt idx="15">
                  <c:v>4068</c:v>
                </c:pt>
                <c:pt idx="16">
                  <c:v>4422</c:v>
                </c:pt>
                <c:pt idx="17">
                  <c:v>8845</c:v>
                </c:pt>
                <c:pt idx="18">
                  <c:v>8845</c:v>
                </c:pt>
                <c:pt idx="19">
                  <c:v>8845</c:v>
                </c:pt>
                <c:pt idx="20">
                  <c:v>8845</c:v>
                </c:pt>
                <c:pt idx="21">
                  <c:v>8845</c:v>
                </c:pt>
                <c:pt idx="22">
                  <c:v>8845</c:v>
                </c:pt>
                <c:pt idx="23">
                  <c:v>8845</c:v>
                </c:pt>
                <c:pt idx="24">
                  <c:v>8845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DCA-470F-8B93-CEDA8A9B5804}"/>
            </c:ext>
          </c:extLst>
        </c:ser>
        <c:ser>
          <c:idx val="8"/>
          <c:order val="8"/>
          <c:tx>
            <c:strRef>
              <c:f>Upshift!$BF$16</c:f>
              <c:strCache>
                <c:ptCount val="1"/>
                <c:pt idx="0">
                  <c:v>5 -&gt; 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Upshift!$BF$17:$BF$41</c:f>
              <c:numCache>
                <c:formatCode>General</c:formatCode>
                <c:ptCount val="25"/>
                <c:pt idx="0">
                  <c:v>1208</c:v>
                </c:pt>
                <c:pt idx="1">
                  <c:v>1208</c:v>
                </c:pt>
                <c:pt idx="2">
                  <c:v>1208</c:v>
                </c:pt>
                <c:pt idx="3">
                  <c:v>1208</c:v>
                </c:pt>
                <c:pt idx="4">
                  <c:v>1208</c:v>
                </c:pt>
                <c:pt idx="5">
                  <c:v>1383</c:v>
                </c:pt>
                <c:pt idx="6">
                  <c:v>1596</c:v>
                </c:pt>
                <c:pt idx="7">
                  <c:v>1786</c:v>
                </c:pt>
                <c:pt idx="8">
                  <c:v>1991</c:v>
                </c:pt>
                <c:pt idx="9">
                  <c:v>2204</c:v>
                </c:pt>
                <c:pt idx="10">
                  <c:v>2432</c:v>
                </c:pt>
                <c:pt idx="11">
                  <c:v>2637</c:v>
                </c:pt>
                <c:pt idx="12">
                  <c:v>2842</c:v>
                </c:pt>
                <c:pt idx="13">
                  <c:v>3040</c:v>
                </c:pt>
                <c:pt idx="14">
                  <c:v>3420</c:v>
                </c:pt>
                <c:pt idx="15">
                  <c:v>3777</c:v>
                </c:pt>
                <c:pt idx="16">
                  <c:v>4073</c:v>
                </c:pt>
                <c:pt idx="17">
                  <c:v>4438</c:v>
                </c:pt>
                <c:pt idx="18">
                  <c:v>4750</c:v>
                </c:pt>
                <c:pt idx="19">
                  <c:v>5092</c:v>
                </c:pt>
                <c:pt idx="20">
                  <c:v>5396</c:v>
                </c:pt>
                <c:pt idx="21">
                  <c:v>5692</c:v>
                </c:pt>
                <c:pt idx="22">
                  <c:v>6026</c:v>
                </c:pt>
                <c:pt idx="23">
                  <c:v>6026</c:v>
                </c:pt>
                <c:pt idx="24">
                  <c:v>6026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DCA-470F-8B93-CEDA8A9B5804}"/>
            </c:ext>
          </c:extLst>
        </c:ser>
        <c:ser>
          <c:idx val="9"/>
          <c:order val="9"/>
          <c:tx>
            <c:strRef>
              <c:f>Upshift!$BG$16</c:f>
              <c:strCache>
                <c:ptCount val="1"/>
                <c:pt idx="0">
                  <c:v>5 -&gt; 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Upshift!$BG$17:$BG$41</c:f>
              <c:numCache>
                <c:formatCode>General</c:formatCode>
                <c:ptCount val="25"/>
                <c:pt idx="0">
                  <c:v>10640</c:v>
                </c:pt>
                <c:pt idx="1">
                  <c:v>10640</c:v>
                </c:pt>
                <c:pt idx="2">
                  <c:v>10640</c:v>
                </c:pt>
                <c:pt idx="3">
                  <c:v>10640</c:v>
                </c:pt>
                <c:pt idx="4">
                  <c:v>10640</c:v>
                </c:pt>
                <c:pt idx="5">
                  <c:v>10640</c:v>
                </c:pt>
                <c:pt idx="6">
                  <c:v>10640</c:v>
                </c:pt>
                <c:pt idx="7">
                  <c:v>10640</c:v>
                </c:pt>
                <c:pt idx="8">
                  <c:v>10640</c:v>
                </c:pt>
                <c:pt idx="9">
                  <c:v>10640</c:v>
                </c:pt>
                <c:pt idx="10">
                  <c:v>10640</c:v>
                </c:pt>
                <c:pt idx="11">
                  <c:v>10640</c:v>
                </c:pt>
                <c:pt idx="12">
                  <c:v>10640</c:v>
                </c:pt>
                <c:pt idx="13">
                  <c:v>10640</c:v>
                </c:pt>
                <c:pt idx="14">
                  <c:v>10640</c:v>
                </c:pt>
                <c:pt idx="15">
                  <c:v>10640</c:v>
                </c:pt>
                <c:pt idx="16">
                  <c:v>10640</c:v>
                </c:pt>
                <c:pt idx="17">
                  <c:v>10640</c:v>
                </c:pt>
                <c:pt idx="18">
                  <c:v>10640</c:v>
                </c:pt>
                <c:pt idx="19">
                  <c:v>10640</c:v>
                </c:pt>
                <c:pt idx="20">
                  <c:v>10640</c:v>
                </c:pt>
                <c:pt idx="21">
                  <c:v>10640</c:v>
                </c:pt>
                <c:pt idx="22">
                  <c:v>10640</c:v>
                </c:pt>
                <c:pt idx="23">
                  <c:v>10640</c:v>
                </c:pt>
                <c:pt idx="24">
                  <c:v>10640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DCA-470F-8B93-CEDA8A9B5804}"/>
            </c:ext>
          </c:extLst>
        </c:ser>
        <c:ser>
          <c:idx val="10"/>
          <c:order val="10"/>
          <c:tx>
            <c:strRef>
              <c:f>Upshift!$BH$16</c:f>
              <c:strCache>
                <c:ptCount val="1"/>
                <c:pt idx="0">
                  <c:v>6 -&gt; 7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Upshift!$BH$17:$BH$41</c:f>
              <c:numCache>
                <c:formatCode>General</c:formatCode>
                <c:ptCount val="25"/>
                <c:pt idx="0">
                  <c:v>1268</c:v>
                </c:pt>
                <c:pt idx="1">
                  <c:v>1268</c:v>
                </c:pt>
                <c:pt idx="2">
                  <c:v>1268</c:v>
                </c:pt>
                <c:pt idx="3">
                  <c:v>1268</c:v>
                </c:pt>
                <c:pt idx="4">
                  <c:v>1268</c:v>
                </c:pt>
                <c:pt idx="5">
                  <c:v>1453</c:v>
                </c:pt>
                <c:pt idx="6">
                  <c:v>1644</c:v>
                </c:pt>
                <c:pt idx="7">
                  <c:v>1861</c:v>
                </c:pt>
                <c:pt idx="8">
                  <c:v>2052</c:v>
                </c:pt>
                <c:pt idx="9">
                  <c:v>2244</c:v>
                </c:pt>
                <c:pt idx="10">
                  <c:v>2454</c:v>
                </c:pt>
                <c:pt idx="11">
                  <c:v>2664</c:v>
                </c:pt>
                <c:pt idx="12">
                  <c:v>2868</c:v>
                </c:pt>
                <c:pt idx="13">
                  <c:v>3060</c:v>
                </c:pt>
                <c:pt idx="14">
                  <c:v>3417</c:v>
                </c:pt>
                <c:pt idx="15">
                  <c:v>3774</c:v>
                </c:pt>
                <c:pt idx="16">
                  <c:v>4067</c:v>
                </c:pt>
                <c:pt idx="17">
                  <c:v>4430</c:v>
                </c:pt>
                <c:pt idx="18">
                  <c:v>4749</c:v>
                </c:pt>
                <c:pt idx="19">
                  <c:v>5068</c:v>
                </c:pt>
                <c:pt idx="20">
                  <c:v>5386</c:v>
                </c:pt>
                <c:pt idx="21">
                  <c:v>5673</c:v>
                </c:pt>
                <c:pt idx="22">
                  <c:v>6037</c:v>
                </c:pt>
                <c:pt idx="23">
                  <c:v>6037</c:v>
                </c:pt>
                <c:pt idx="24">
                  <c:v>6037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DCA-470F-8B93-CEDA8A9B5804}"/>
            </c:ext>
          </c:extLst>
        </c:ser>
        <c:ser>
          <c:idx val="11"/>
          <c:order val="11"/>
          <c:tx>
            <c:strRef>
              <c:f>Upshift!$BI$16</c:f>
              <c:strCache>
                <c:ptCount val="1"/>
                <c:pt idx="0">
                  <c:v>6 -&gt; 8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Upshift!$BI$17:$BI$41</c:f>
              <c:numCache>
                <c:formatCode>General</c:formatCode>
                <c:ptCount val="25"/>
                <c:pt idx="0">
                  <c:v>8925</c:v>
                </c:pt>
                <c:pt idx="1">
                  <c:v>8925</c:v>
                </c:pt>
                <c:pt idx="2">
                  <c:v>8925</c:v>
                </c:pt>
                <c:pt idx="3">
                  <c:v>8925</c:v>
                </c:pt>
                <c:pt idx="4">
                  <c:v>8925</c:v>
                </c:pt>
                <c:pt idx="5">
                  <c:v>8925</c:v>
                </c:pt>
                <c:pt idx="6">
                  <c:v>8925</c:v>
                </c:pt>
                <c:pt idx="7">
                  <c:v>8925</c:v>
                </c:pt>
                <c:pt idx="8">
                  <c:v>8925</c:v>
                </c:pt>
                <c:pt idx="9">
                  <c:v>8925</c:v>
                </c:pt>
                <c:pt idx="10">
                  <c:v>8925</c:v>
                </c:pt>
                <c:pt idx="11">
                  <c:v>8925</c:v>
                </c:pt>
                <c:pt idx="12">
                  <c:v>8925</c:v>
                </c:pt>
                <c:pt idx="13">
                  <c:v>8925</c:v>
                </c:pt>
                <c:pt idx="14">
                  <c:v>8925</c:v>
                </c:pt>
                <c:pt idx="15">
                  <c:v>8925</c:v>
                </c:pt>
                <c:pt idx="16">
                  <c:v>8925</c:v>
                </c:pt>
                <c:pt idx="17">
                  <c:v>8925</c:v>
                </c:pt>
                <c:pt idx="18">
                  <c:v>8925</c:v>
                </c:pt>
                <c:pt idx="19">
                  <c:v>8925</c:v>
                </c:pt>
                <c:pt idx="20">
                  <c:v>8925</c:v>
                </c:pt>
                <c:pt idx="21">
                  <c:v>8925</c:v>
                </c:pt>
                <c:pt idx="22">
                  <c:v>8925</c:v>
                </c:pt>
                <c:pt idx="23">
                  <c:v>8925</c:v>
                </c:pt>
                <c:pt idx="24">
                  <c:v>8925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DCA-470F-8B93-CEDA8A9B5804}"/>
            </c:ext>
          </c:extLst>
        </c:ser>
        <c:ser>
          <c:idx val="12"/>
          <c:order val="12"/>
          <c:tx>
            <c:strRef>
              <c:f>Upshift!$BJ$16</c:f>
              <c:strCache>
                <c:ptCount val="1"/>
                <c:pt idx="0">
                  <c:v>7 -&gt; 8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Upshift!$BJ$17:$BJ$41</c:f>
              <c:numCache>
                <c:formatCode>General</c:formatCode>
                <c:ptCount val="25"/>
                <c:pt idx="0">
                  <c:v>1235</c:v>
                </c:pt>
                <c:pt idx="1">
                  <c:v>1235</c:v>
                </c:pt>
                <c:pt idx="2">
                  <c:v>1235</c:v>
                </c:pt>
                <c:pt idx="3">
                  <c:v>1235</c:v>
                </c:pt>
                <c:pt idx="4">
                  <c:v>1235</c:v>
                </c:pt>
                <c:pt idx="5">
                  <c:v>1390</c:v>
                </c:pt>
                <c:pt idx="6">
                  <c:v>1580</c:v>
                </c:pt>
                <c:pt idx="7">
                  <c:v>1800</c:v>
                </c:pt>
                <c:pt idx="8">
                  <c:v>1980</c:v>
                </c:pt>
                <c:pt idx="9">
                  <c:v>2160</c:v>
                </c:pt>
                <c:pt idx="10">
                  <c:v>2375</c:v>
                </c:pt>
                <c:pt idx="11">
                  <c:v>2575</c:v>
                </c:pt>
                <c:pt idx="12">
                  <c:v>2760</c:v>
                </c:pt>
                <c:pt idx="13">
                  <c:v>2950</c:v>
                </c:pt>
                <c:pt idx="14">
                  <c:v>3350</c:v>
                </c:pt>
                <c:pt idx="15">
                  <c:v>3720</c:v>
                </c:pt>
                <c:pt idx="16">
                  <c:v>4040</c:v>
                </c:pt>
                <c:pt idx="17">
                  <c:v>4320</c:v>
                </c:pt>
                <c:pt idx="18">
                  <c:v>4650</c:v>
                </c:pt>
                <c:pt idx="19">
                  <c:v>5000</c:v>
                </c:pt>
                <c:pt idx="20">
                  <c:v>5325</c:v>
                </c:pt>
                <c:pt idx="21">
                  <c:v>5600</c:v>
                </c:pt>
                <c:pt idx="22">
                  <c:v>6050</c:v>
                </c:pt>
                <c:pt idx="23">
                  <c:v>6050</c:v>
                </c:pt>
                <c:pt idx="24">
                  <c:v>6050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DCA-470F-8B93-CEDA8A9B5804}"/>
            </c:ext>
          </c:extLst>
        </c:ser>
        <c:ser>
          <c:idx val="13"/>
          <c:order val="13"/>
          <c:tx>
            <c:strRef>
              <c:f>Upshift!$BK$16</c:f>
              <c:strCache>
                <c:ptCount val="1"/>
                <c:pt idx="0">
                  <c:v>7 -&gt; 9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Upshift!$BK$17:$BK$41</c:f>
              <c:numCache>
                <c:formatCode>General</c:formatCode>
                <c:ptCount val="25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CA-470F-8B93-CEDA8A9B5804}"/>
            </c:ext>
          </c:extLst>
        </c:ser>
        <c:ser>
          <c:idx val="14"/>
          <c:order val="14"/>
          <c:tx>
            <c:strRef>
              <c:f>Upshift!$BL$16</c:f>
              <c:strCache>
                <c:ptCount val="1"/>
                <c:pt idx="0">
                  <c:v>8 -&gt; 9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Upshift!$BL$17:$BL$41</c:f>
              <c:numCache>
                <c:formatCode>General</c:formatCode>
                <c:ptCount val="25"/>
                <c:pt idx="0">
                  <c:v>1370</c:v>
                </c:pt>
                <c:pt idx="1">
                  <c:v>1370</c:v>
                </c:pt>
                <c:pt idx="2">
                  <c:v>1370</c:v>
                </c:pt>
                <c:pt idx="3">
                  <c:v>1370</c:v>
                </c:pt>
                <c:pt idx="4">
                  <c:v>1370</c:v>
                </c:pt>
                <c:pt idx="5">
                  <c:v>1370</c:v>
                </c:pt>
                <c:pt idx="6">
                  <c:v>1515</c:v>
                </c:pt>
                <c:pt idx="7">
                  <c:v>1708</c:v>
                </c:pt>
                <c:pt idx="8">
                  <c:v>1895</c:v>
                </c:pt>
                <c:pt idx="9">
                  <c:v>2092</c:v>
                </c:pt>
                <c:pt idx="10">
                  <c:v>2297</c:v>
                </c:pt>
                <c:pt idx="11">
                  <c:v>2476</c:v>
                </c:pt>
                <c:pt idx="12">
                  <c:v>2668</c:v>
                </c:pt>
                <c:pt idx="13">
                  <c:v>2860</c:v>
                </c:pt>
                <c:pt idx="14">
                  <c:v>3245</c:v>
                </c:pt>
                <c:pt idx="15">
                  <c:v>3586</c:v>
                </c:pt>
                <c:pt idx="16">
                  <c:v>3928</c:v>
                </c:pt>
                <c:pt idx="17">
                  <c:v>4312</c:v>
                </c:pt>
                <c:pt idx="18">
                  <c:v>4603</c:v>
                </c:pt>
                <c:pt idx="19">
                  <c:v>4995</c:v>
                </c:pt>
                <c:pt idx="20">
                  <c:v>5294</c:v>
                </c:pt>
                <c:pt idx="21">
                  <c:v>5593</c:v>
                </c:pt>
                <c:pt idx="22">
                  <c:v>5999</c:v>
                </c:pt>
                <c:pt idx="23">
                  <c:v>5999</c:v>
                </c:pt>
                <c:pt idx="24">
                  <c:v>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DCA-470F-8B93-CEDA8A9B5804}"/>
            </c:ext>
          </c:extLst>
        </c:ser>
        <c:ser>
          <c:idx val="15"/>
          <c:order val="15"/>
          <c:tx>
            <c:strRef>
              <c:f>Upshift!$BM$16</c:f>
              <c:strCache>
                <c:ptCount val="1"/>
                <c:pt idx="0">
                  <c:v>8 -&gt; 10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Upshift!$BM$17:$BM$41</c:f>
              <c:numCache>
                <c:formatCode>General</c:formatCode>
                <c:ptCount val="25"/>
                <c:pt idx="0">
                  <c:v>5978</c:v>
                </c:pt>
                <c:pt idx="1">
                  <c:v>5978</c:v>
                </c:pt>
                <c:pt idx="2">
                  <c:v>5978</c:v>
                </c:pt>
                <c:pt idx="3">
                  <c:v>5978</c:v>
                </c:pt>
                <c:pt idx="4">
                  <c:v>5978</c:v>
                </c:pt>
                <c:pt idx="5">
                  <c:v>5978</c:v>
                </c:pt>
                <c:pt idx="6">
                  <c:v>5978</c:v>
                </c:pt>
                <c:pt idx="7">
                  <c:v>5978</c:v>
                </c:pt>
                <c:pt idx="8">
                  <c:v>5978</c:v>
                </c:pt>
                <c:pt idx="9">
                  <c:v>5978</c:v>
                </c:pt>
                <c:pt idx="10">
                  <c:v>5978</c:v>
                </c:pt>
                <c:pt idx="11">
                  <c:v>5978</c:v>
                </c:pt>
                <c:pt idx="12">
                  <c:v>5978</c:v>
                </c:pt>
                <c:pt idx="13">
                  <c:v>5978</c:v>
                </c:pt>
                <c:pt idx="14">
                  <c:v>5978</c:v>
                </c:pt>
                <c:pt idx="15">
                  <c:v>5978</c:v>
                </c:pt>
                <c:pt idx="16">
                  <c:v>5978</c:v>
                </c:pt>
                <c:pt idx="17">
                  <c:v>5978</c:v>
                </c:pt>
                <c:pt idx="18">
                  <c:v>5978</c:v>
                </c:pt>
                <c:pt idx="19">
                  <c:v>5978</c:v>
                </c:pt>
                <c:pt idx="20">
                  <c:v>5978</c:v>
                </c:pt>
                <c:pt idx="21">
                  <c:v>5978</c:v>
                </c:pt>
                <c:pt idx="22">
                  <c:v>5978</c:v>
                </c:pt>
                <c:pt idx="23">
                  <c:v>5978</c:v>
                </c:pt>
                <c:pt idx="24">
                  <c:v>5978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DCA-470F-8B93-CEDA8A9B5804}"/>
            </c:ext>
          </c:extLst>
        </c:ser>
        <c:ser>
          <c:idx val="16"/>
          <c:order val="16"/>
          <c:tx>
            <c:strRef>
              <c:f>Upshift!$BN$16</c:f>
              <c:strCache>
                <c:ptCount val="1"/>
                <c:pt idx="0">
                  <c:v>9 -&gt; 10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Upshift!$AW$17:$AW$41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102</c:v>
                </c:pt>
              </c:numCache>
            </c:numRef>
          </c:cat>
          <c:val>
            <c:numRef>
              <c:f>Upshift!$BN$17:$BN$41</c:f>
              <c:numCache>
                <c:formatCode>General</c:formatCode>
                <c:ptCount val="25"/>
                <c:pt idx="0">
                  <c:v>1191</c:v>
                </c:pt>
                <c:pt idx="1">
                  <c:v>1191</c:v>
                </c:pt>
                <c:pt idx="2">
                  <c:v>1191</c:v>
                </c:pt>
                <c:pt idx="3">
                  <c:v>1191</c:v>
                </c:pt>
                <c:pt idx="4">
                  <c:v>1191</c:v>
                </c:pt>
                <c:pt idx="5">
                  <c:v>1191</c:v>
                </c:pt>
                <c:pt idx="6">
                  <c:v>1398</c:v>
                </c:pt>
                <c:pt idx="7">
                  <c:v>1584</c:v>
                </c:pt>
                <c:pt idx="8">
                  <c:v>1756</c:v>
                </c:pt>
                <c:pt idx="9">
                  <c:v>1929</c:v>
                </c:pt>
                <c:pt idx="10">
                  <c:v>2135</c:v>
                </c:pt>
                <c:pt idx="11">
                  <c:v>2342</c:v>
                </c:pt>
                <c:pt idx="12">
                  <c:v>2497</c:v>
                </c:pt>
                <c:pt idx="13">
                  <c:v>2652</c:v>
                </c:pt>
                <c:pt idx="14">
                  <c:v>2962</c:v>
                </c:pt>
                <c:pt idx="15">
                  <c:v>3462</c:v>
                </c:pt>
                <c:pt idx="16">
                  <c:v>3903</c:v>
                </c:pt>
                <c:pt idx="17">
                  <c:v>4306</c:v>
                </c:pt>
                <c:pt idx="18">
                  <c:v>4599</c:v>
                </c:pt>
                <c:pt idx="19">
                  <c:v>4960</c:v>
                </c:pt>
                <c:pt idx="20">
                  <c:v>5236</c:v>
                </c:pt>
                <c:pt idx="21">
                  <c:v>5512</c:v>
                </c:pt>
                <c:pt idx="22">
                  <c:v>5994</c:v>
                </c:pt>
                <c:pt idx="23">
                  <c:v>5994</c:v>
                </c:pt>
                <c:pt idx="24">
                  <c:v>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DCA-470F-8B93-CEDA8A9B5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8580431"/>
        <c:axId val="1669068879"/>
      </c:lineChart>
      <c:catAx>
        <c:axId val="167858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068879"/>
        <c:crosses val="autoZero"/>
        <c:auto val="1"/>
        <c:lblAlgn val="ctr"/>
        <c:lblOffset val="100"/>
        <c:noMultiLvlLbl val="0"/>
      </c:catAx>
      <c:valAx>
        <c:axId val="1669068879"/>
        <c:scaling>
          <c:orientation val="minMax"/>
          <c:max val="6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58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Shift Schedule - APP</a:t>
            </a:r>
            <a:r>
              <a:rPr lang="en-US" baseline="0"/>
              <a:t> vs. OSS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0.17634259259259263"/>
          <c:w val="0.87753018372703417"/>
          <c:h val="0.60250765529308836"/>
        </c:manualLayout>
      </c:layout>
      <c:lineChart>
        <c:grouping val="standard"/>
        <c:varyColors val="0"/>
        <c:ser>
          <c:idx val="0"/>
          <c:order val="0"/>
          <c:tx>
            <c:strRef>
              <c:f>Downshift!$D$16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Downshift!$C$17:$C$41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Downshift!$D$17:$D$41</c:f>
              <c:numCache>
                <c:formatCode>General</c:formatCode>
                <c:ptCount val="25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220</c:v>
                </c:pt>
                <c:pt idx="21">
                  <c:v>490</c:v>
                </c:pt>
                <c:pt idx="22">
                  <c:v>515</c:v>
                </c:pt>
                <c:pt idx="23">
                  <c:v>620</c:v>
                </c:pt>
                <c:pt idx="24">
                  <c:v>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3E-4ADB-94DD-9B152591650B}"/>
            </c:ext>
          </c:extLst>
        </c:ser>
        <c:ser>
          <c:idx val="1"/>
          <c:order val="1"/>
          <c:tx>
            <c:strRef>
              <c:f>Downshift!$E$16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Downshift!$C$17:$C$41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Downshift!$E$17:$E$41</c:f>
              <c:numCache>
                <c:formatCode>General</c:formatCode>
                <c:ptCount val="25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680</c:v>
                </c:pt>
                <c:pt idx="14">
                  <c:v>680</c:v>
                </c:pt>
                <c:pt idx="15">
                  <c:v>680</c:v>
                </c:pt>
                <c:pt idx="16">
                  <c:v>800</c:v>
                </c:pt>
                <c:pt idx="17">
                  <c:v>920</c:v>
                </c:pt>
                <c:pt idx="18">
                  <c:v>1275</c:v>
                </c:pt>
                <c:pt idx="19">
                  <c:v>1275</c:v>
                </c:pt>
                <c:pt idx="20">
                  <c:v>1275</c:v>
                </c:pt>
                <c:pt idx="21">
                  <c:v>1275</c:v>
                </c:pt>
                <c:pt idx="22">
                  <c:v>1275</c:v>
                </c:pt>
                <c:pt idx="23">
                  <c:v>1275</c:v>
                </c:pt>
                <c:pt idx="24">
                  <c:v>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3E-4ADB-94DD-9B152591650B}"/>
            </c:ext>
          </c:extLst>
        </c:ser>
        <c:ser>
          <c:idx val="2"/>
          <c:order val="2"/>
          <c:tx>
            <c:strRef>
              <c:f>Downshift!$F$16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Downshift!$C$17:$C$41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Downshift!$F$17:$F$41</c:f>
              <c:numCache>
                <c:formatCode>General</c:formatCode>
                <c:ptCount val="25"/>
                <c:pt idx="0">
                  <c:v>535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580</c:v>
                </c:pt>
                <c:pt idx="9">
                  <c:v>640</c:v>
                </c:pt>
                <c:pt idx="10">
                  <c:v>700</c:v>
                </c:pt>
                <c:pt idx="11">
                  <c:v>725</c:v>
                </c:pt>
                <c:pt idx="12">
                  <c:v>750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920</c:v>
                </c:pt>
                <c:pt idx="18">
                  <c:v>1275</c:v>
                </c:pt>
                <c:pt idx="19">
                  <c:v>1800</c:v>
                </c:pt>
                <c:pt idx="20">
                  <c:v>1800</c:v>
                </c:pt>
                <c:pt idx="21">
                  <c:v>1800</c:v>
                </c:pt>
                <c:pt idx="22">
                  <c:v>1800</c:v>
                </c:pt>
                <c:pt idx="23">
                  <c:v>1800</c:v>
                </c:pt>
                <c:pt idx="24">
                  <c:v>1800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3E-4ADB-94DD-9B152591650B}"/>
            </c:ext>
          </c:extLst>
        </c:ser>
        <c:ser>
          <c:idx val="3"/>
          <c:order val="3"/>
          <c:tx>
            <c:strRef>
              <c:f>Downshift!$G$16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Downshift!$C$17:$C$41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Downshift!$G$17:$G$41</c:f>
              <c:numCache>
                <c:formatCode>General</c:formatCode>
                <c:ptCount val="25"/>
                <c:pt idx="0">
                  <c:v>625</c:v>
                </c:pt>
                <c:pt idx="1">
                  <c:v>625</c:v>
                </c:pt>
                <c:pt idx="2">
                  <c:v>625</c:v>
                </c:pt>
                <c:pt idx="3">
                  <c:v>625</c:v>
                </c:pt>
                <c:pt idx="4">
                  <c:v>625</c:v>
                </c:pt>
                <c:pt idx="5">
                  <c:v>625</c:v>
                </c:pt>
                <c:pt idx="6">
                  <c:v>625</c:v>
                </c:pt>
                <c:pt idx="7">
                  <c:v>625</c:v>
                </c:pt>
                <c:pt idx="8">
                  <c:v>625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1500</c:v>
                </c:pt>
                <c:pt idx="18">
                  <c:v>2260</c:v>
                </c:pt>
                <c:pt idx="19">
                  <c:v>2260</c:v>
                </c:pt>
                <c:pt idx="20">
                  <c:v>2260</c:v>
                </c:pt>
                <c:pt idx="21">
                  <c:v>2260</c:v>
                </c:pt>
                <c:pt idx="22">
                  <c:v>2260</c:v>
                </c:pt>
                <c:pt idx="23">
                  <c:v>2260</c:v>
                </c:pt>
                <c:pt idx="24">
                  <c:v>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3E-4ADB-94DD-9B152591650B}"/>
            </c:ext>
          </c:extLst>
        </c:ser>
        <c:ser>
          <c:idx val="4"/>
          <c:order val="4"/>
          <c:tx>
            <c:strRef>
              <c:f>Downshift!$H$16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Downshift!$C$17:$C$41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Downshift!$H$17:$H$41</c:f>
              <c:numCache>
                <c:formatCode>General</c:formatCode>
                <c:ptCount val="25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800</c:v>
                </c:pt>
                <c:pt idx="9">
                  <c:v>875</c:v>
                </c:pt>
                <c:pt idx="10">
                  <c:v>950</c:v>
                </c:pt>
                <c:pt idx="11">
                  <c:v>1025</c:v>
                </c:pt>
                <c:pt idx="12">
                  <c:v>1025</c:v>
                </c:pt>
                <c:pt idx="13">
                  <c:v>1025</c:v>
                </c:pt>
                <c:pt idx="14">
                  <c:v>1025</c:v>
                </c:pt>
                <c:pt idx="15">
                  <c:v>1025</c:v>
                </c:pt>
                <c:pt idx="16">
                  <c:v>1400</c:v>
                </c:pt>
                <c:pt idx="17">
                  <c:v>2630</c:v>
                </c:pt>
                <c:pt idx="18">
                  <c:v>2630</c:v>
                </c:pt>
                <c:pt idx="19">
                  <c:v>2630</c:v>
                </c:pt>
                <c:pt idx="20">
                  <c:v>2630</c:v>
                </c:pt>
                <c:pt idx="21">
                  <c:v>2630</c:v>
                </c:pt>
                <c:pt idx="22">
                  <c:v>2630</c:v>
                </c:pt>
                <c:pt idx="23">
                  <c:v>2630</c:v>
                </c:pt>
                <c:pt idx="24">
                  <c:v>2630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3E-4ADB-94DD-9B152591650B}"/>
            </c:ext>
          </c:extLst>
        </c:ser>
        <c:ser>
          <c:idx val="5"/>
          <c:order val="5"/>
          <c:tx>
            <c:strRef>
              <c:f>Downshift!$I$16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Downshift!$C$17:$C$41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Downshift!$I$17:$I$41</c:f>
              <c:numCache>
                <c:formatCode>General</c:formatCode>
                <c:ptCount val="25"/>
                <c:pt idx="0">
                  <c:v>915</c:v>
                </c:pt>
                <c:pt idx="1">
                  <c:v>915</c:v>
                </c:pt>
                <c:pt idx="2">
                  <c:v>915</c:v>
                </c:pt>
                <c:pt idx="3">
                  <c:v>915</c:v>
                </c:pt>
                <c:pt idx="4">
                  <c:v>915</c:v>
                </c:pt>
                <c:pt idx="5">
                  <c:v>915</c:v>
                </c:pt>
                <c:pt idx="6">
                  <c:v>915</c:v>
                </c:pt>
                <c:pt idx="7">
                  <c:v>975</c:v>
                </c:pt>
                <c:pt idx="8">
                  <c:v>1025</c:v>
                </c:pt>
                <c:pt idx="9">
                  <c:v>1100</c:v>
                </c:pt>
                <c:pt idx="10">
                  <c:v>1100</c:v>
                </c:pt>
                <c:pt idx="11">
                  <c:v>1350</c:v>
                </c:pt>
                <c:pt idx="12">
                  <c:v>1500</c:v>
                </c:pt>
                <c:pt idx="13">
                  <c:v>1500</c:v>
                </c:pt>
                <c:pt idx="14">
                  <c:v>1800</c:v>
                </c:pt>
                <c:pt idx="15">
                  <c:v>2400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3E-4ADB-94DD-9B152591650B}"/>
            </c:ext>
          </c:extLst>
        </c:ser>
        <c:ser>
          <c:idx val="6"/>
          <c:order val="6"/>
          <c:tx>
            <c:strRef>
              <c:f>Downshift!$J$16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Downshift!$C$17:$C$41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Downshift!$J$17:$J$41</c:f>
              <c:numCache>
                <c:formatCode>General</c:formatCode>
                <c:ptCount val="25"/>
                <c:pt idx="0">
                  <c:v>1155</c:v>
                </c:pt>
                <c:pt idx="1">
                  <c:v>1155</c:v>
                </c:pt>
                <c:pt idx="2">
                  <c:v>1155</c:v>
                </c:pt>
                <c:pt idx="3">
                  <c:v>1155</c:v>
                </c:pt>
                <c:pt idx="4">
                  <c:v>1155</c:v>
                </c:pt>
                <c:pt idx="5">
                  <c:v>1155</c:v>
                </c:pt>
                <c:pt idx="6">
                  <c:v>1155</c:v>
                </c:pt>
                <c:pt idx="7">
                  <c:v>1155</c:v>
                </c:pt>
                <c:pt idx="8">
                  <c:v>1155</c:v>
                </c:pt>
                <c:pt idx="9">
                  <c:v>1525</c:v>
                </c:pt>
                <c:pt idx="10">
                  <c:v>1525</c:v>
                </c:pt>
                <c:pt idx="11">
                  <c:v>1525</c:v>
                </c:pt>
                <c:pt idx="12">
                  <c:v>2200</c:v>
                </c:pt>
                <c:pt idx="13">
                  <c:v>2650</c:v>
                </c:pt>
                <c:pt idx="14">
                  <c:v>3015</c:v>
                </c:pt>
                <c:pt idx="15">
                  <c:v>3420</c:v>
                </c:pt>
                <c:pt idx="16">
                  <c:v>4100</c:v>
                </c:pt>
                <c:pt idx="17">
                  <c:v>4100</c:v>
                </c:pt>
                <c:pt idx="18">
                  <c:v>4100</c:v>
                </c:pt>
                <c:pt idx="19">
                  <c:v>4100</c:v>
                </c:pt>
                <c:pt idx="20">
                  <c:v>4100</c:v>
                </c:pt>
                <c:pt idx="21">
                  <c:v>4100</c:v>
                </c:pt>
                <c:pt idx="22">
                  <c:v>4100</c:v>
                </c:pt>
                <c:pt idx="23">
                  <c:v>4100</c:v>
                </c:pt>
                <c:pt idx="24">
                  <c:v>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3E-4ADB-94DD-9B152591650B}"/>
            </c:ext>
          </c:extLst>
        </c:ser>
        <c:ser>
          <c:idx val="7"/>
          <c:order val="7"/>
          <c:tx>
            <c:strRef>
              <c:f>Downshift!$K$16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Downshift!$C$17:$C$41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Downshift!$K$17:$K$41</c:f>
              <c:numCache>
                <c:formatCode>General</c:formatCode>
                <c:ptCount val="25"/>
                <c:pt idx="0">
                  <c:v>1525</c:v>
                </c:pt>
                <c:pt idx="1">
                  <c:v>1525</c:v>
                </c:pt>
                <c:pt idx="2">
                  <c:v>1525</c:v>
                </c:pt>
                <c:pt idx="3">
                  <c:v>1525</c:v>
                </c:pt>
                <c:pt idx="4">
                  <c:v>1525</c:v>
                </c:pt>
                <c:pt idx="5">
                  <c:v>1525</c:v>
                </c:pt>
                <c:pt idx="6">
                  <c:v>1525</c:v>
                </c:pt>
                <c:pt idx="7">
                  <c:v>1525</c:v>
                </c:pt>
                <c:pt idx="8">
                  <c:v>1525</c:v>
                </c:pt>
                <c:pt idx="9">
                  <c:v>2000</c:v>
                </c:pt>
                <c:pt idx="10">
                  <c:v>2450</c:v>
                </c:pt>
                <c:pt idx="11">
                  <c:v>3015</c:v>
                </c:pt>
                <c:pt idx="12">
                  <c:v>3420</c:v>
                </c:pt>
                <c:pt idx="13">
                  <c:v>3825</c:v>
                </c:pt>
                <c:pt idx="14">
                  <c:v>4230</c:v>
                </c:pt>
                <c:pt idx="15">
                  <c:v>4685</c:v>
                </c:pt>
                <c:pt idx="16">
                  <c:v>5080</c:v>
                </c:pt>
                <c:pt idx="17">
                  <c:v>5080</c:v>
                </c:pt>
                <c:pt idx="18">
                  <c:v>5080</c:v>
                </c:pt>
                <c:pt idx="19">
                  <c:v>5080</c:v>
                </c:pt>
                <c:pt idx="20">
                  <c:v>5080</c:v>
                </c:pt>
                <c:pt idx="21">
                  <c:v>5080</c:v>
                </c:pt>
                <c:pt idx="22">
                  <c:v>5080</c:v>
                </c:pt>
                <c:pt idx="23">
                  <c:v>5080</c:v>
                </c:pt>
                <c:pt idx="24">
                  <c:v>5080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3E-4ADB-94DD-9B152591650B}"/>
            </c:ext>
          </c:extLst>
        </c:ser>
        <c:ser>
          <c:idx val="8"/>
          <c:order val="8"/>
          <c:tx>
            <c:strRef>
              <c:f>Downshift!$L$16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Downshift!$C$17:$C$41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Downshift!$L$17:$L$41</c:f>
              <c:numCache>
                <c:formatCode>General</c:formatCode>
                <c:ptCount val="25"/>
                <c:pt idx="0">
                  <c:v>1650</c:v>
                </c:pt>
                <c:pt idx="1">
                  <c:v>1650</c:v>
                </c:pt>
                <c:pt idx="2">
                  <c:v>1650</c:v>
                </c:pt>
                <c:pt idx="3">
                  <c:v>1650</c:v>
                </c:pt>
                <c:pt idx="4">
                  <c:v>1650</c:v>
                </c:pt>
                <c:pt idx="5">
                  <c:v>1650</c:v>
                </c:pt>
                <c:pt idx="6">
                  <c:v>1650</c:v>
                </c:pt>
                <c:pt idx="7">
                  <c:v>1650</c:v>
                </c:pt>
                <c:pt idx="8">
                  <c:v>2300</c:v>
                </c:pt>
                <c:pt idx="9">
                  <c:v>2750</c:v>
                </c:pt>
                <c:pt idx="10">
                  <c:v>3200</c:v>
                </c:pt>
                <c:pt idx="11">
                  <c:v>3700</c:v>
                </c:pt>
                <c:pt idx="12">
                  <c:v>3900</c:v>
                </c:pt>
                <c:pt idx="13">
                  <c:v>3900</c:v>
                </c:pt>
                <c:pt idx="14">
                  <c:v>4300</c:v>
                </c:pt>
                <c:pt idx="15">
                  <c:v>4685</c:v>
                </c:pt>
                <c:pt idx="16">
                  <c:v>5510</c:v>
                </c:pt>
                <c:pt idx="17">
                  <c:v>5510</c:v>
                </c:pt>
                <c:pt idx="18">
                  <c:v>5510</c:v>
                </c:pt>
                <c:pt idx="19">
                  <c:v>5510</c:v>
                </c:pt>
                <c:pt idx="20">
                  <c:v>5510</c:v>
                </c:pt>
                <c:pt idx="21">
                  <c:v>5510</c:v>
                </c:pt>
                <c:pt idx="22">
                  <c:v>5510</c:v>
                </c:pt>
                <c:pt idx="23">
                  <c:v>5510</c:v>
                </c:pt>
                <c:pt idx="24">
                  <c:v>5510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3E-4ADB-94DD-9B1525916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77504"/>
        <c:axId val="114672592"/>
      </c:lineChart>
      <c:catAx>
        <c:axId val="11437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72592"/>
        <c:crosses val="autoZero"/>
        <c:auto val="1"/>
        <c:lblAlgn val="ctr"/>
        <c:lblOffset val="100"/>
        <c:noMultiLvlLbl val="0"/>
      </c:catAx>
      <c:valAx>
        <c:axId val="11467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7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Shift Schedule - APP vs. Vehicle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49833734286864E-2"/>
          <c:y val="0.16000463177396942"/>
          <c:w val="0.94111554616673954"/>
          <c:h val="0.62907969933586927"/>
        </c:manualLayout>
      </c:layout>
      <c:lineChart>
        <c:grouping val="standard"/>
        <c:varyColors val="0"/>
        <c:ser>
          <c:idx val="0"/>
          <c:order val="0"/>
          <c:tx>
            <c:strRef>
              <c:f>Downshift!$S$16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Downshift!$R$17:$R$41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Downshift!$S$17:$S$41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2-40E2-BA14-2D1F50BCB0AD}"/>
            </c:ext>
          </c:extLst>
        </c:ser>
        <c:ser>
          <c:idx val="1"/>
          <c:order val="1"/>
          <c:tx>
            <c:strRef>
              <c:f>Downshift!$T$16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Downshift!$R$17:$R$41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Downshift!$T$17:$T$41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19</c:v>
                </c:pt>
                <c:pt idx="17">
                  <c:v>22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92-40E2-BA14-2D1F50BCB0AD}"/>
            </c:ext>
          </c:extLst>
        </c:ser>
        <c:ser>
          <c:idx val="2"/>
          <c:order val="2"/>
          <c:tx>
            <c:strRef>
              <c:f>Downshift!$U$16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Downshift!$R$17:$R$41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Downshift!$U$17:$U$41</c:f>
              <c:numCache>
                <c:formatCode>General</c:formatCode>
                <c:ptCount val="25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14</c:v>
                </c:pt>
                <c:pt idx="9">
                  <c:v>15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22</c:v>
                </c:pt>
                <c:pt idx="18">
                  <c:v>31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92-40E2-BA14-2D1F50BCB0AD}"/>
            </c:ext>
          </c:extLst>
        </c:ser>
        <c:ser>
          <c:idx val="3"/>
          <c:order val="3"/>
          <c:tx>
            <c:strRef>
              <c:f>Downshift!$V$16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Downshift!$R$17:$R$41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Downshift!$V$17:$V$41</c:f>
              <c:numCache>
                <c:formatCode>General</c:formatCode>
                <c:ptCount val="2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37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92-40E2-BA14-2D1F50BCB0AD}"/>
            </c:ext>
          </c:extLst>
        </c:ser>
        <c:ser>
          <c:idx val="4"/>
          <c:order val="4"/>
          <c:tx>
            <c:strRef>
              <c:f>Downshift!$W$16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Downshift!$R$17:$R$41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Downshift!$W$17:$W$41</c:f>
              <c:numCache>
                <c:formatCode>General</c:formatCode>
                <c:ptCount val="25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  <c:pt idx="10">
                  <c:v>23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34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92-40E2-BA14-2D1F50BCB0AD}"/>
            </c:ext>
          </c:extLst>
        </c:ser>
        <c:ser>
          <c:idx val="5"/>
          <c:order val="5"/>
          <c:tx>
            <c:strRef>
              <c:f>Downshift!$X$16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Downshift!$R$17:$R$41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Downshift!$X$17:$X$41</c:f>
              <c:numCache>
                <c:formatCode>General</c:formatCode>
                <c:ptCount val="2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24</c:v>
                </c:pt>
                <c:pt idx="8">
                  <c:v>25</c:v>
                </c:pt>
                <c:pt idx="9">
                  <c:v>27</c:v>
                </c:pt>
                <c:pt idx="10">
                  <c:v>27</c:v>
                </c:pt>
                <c:pt idx="11">
                  <c:v>33</c:v>
                </c:pt>
                <c:pt idx="12">
                  <c:v>37</c:v>
                </c:pt>
                <c:pt idx="13">
                  <c:v>37</c:v>
                </c:pt>
                <c:pt idx="14">
                  <c:v>44</c:v>
                </c:pt>
                <c:pt idx="15">
                  <c:v>59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92-40E2-BA14-2D1F50BCB0AD}"/>
            </c:ext>
          </c:extLst>
        </c:ser>
        <c:ser>
          <c:idx val="6"/>
          <c:order val="6"/>
          <c:tx>
            <c:strRef>
              <c:f>Downshift!$Y$16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Downshift!$R$17:$R$41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Downshift!$Y$17:$Y$41</c:f>
              <c:numCache>
                <c:formatCode>General</c:formatCode>
                <c:ptCount val="2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54</c:v>
                </c:pt>
                <c:pt idx="13">
                  <c:v>66</c:v>
                </c:pt>
                <c:pt idx="14">
                  <c:v>75</c:v>
                </c:pt>
                <c:pt idx="15">
                  <c:v>85</c:v>
                </c:pt>
                <c:pt idx="16">
                  <c:v>102</c:v>
                </c:pt>
                <c:pt idx="17">
                  <c:v>102</c:v>
                </c:pt>
                <c:pt idx="18">
                  <c:v>102</c:v>
                </c:pt>
                <c:pt idx="19">
                  <c:v>102</c:v>
                </c:pt>
                <c:pt idx="20">
                  <c:v>102</c:v>
                </c:pt>
                <c:pt idx="21">
                  <c:v>102</c:v>
                </c:pt>
                <c:pt idx="22">
                  <c:v>102</c:v>
                </c:pt>
                <c:pt idx="23">
                  <c:v>102</c:v>
                </c:pt>
                <c:pt idx="24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92-40E2-BA14-2D1F50BCB0AD}"/>
            </c:ext>
          </c:extLst>
        </c:ser>
        <c:ser>
          <c:idx val="7"/>
          <c:order val="7"/>
          <c:tx>
            <c:strRef>
              <c:f>Downshift!$Z$16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Downshift!$R$17:$R$41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Downshift!$Z$17:$Z$41</c:f>
              <c:numCache>
                <c:formatCode>General</c:formatCode>
                <c:ptCount val="2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49</c:v>
                </c:pt>
                <c:pt idx="10">
                  <c:v>61</c:v>
                </c:pt>
                <c:pt idx="11">
                  <c:v>75</c:v>
                </c:pt>
                <c:pt idx="12">
                  <c:v>85</c:v>
                </c:pt>
                <c:pt idx="13">
                  <c:v>95</c:v>
                </c:pt>
                <c:pt idx="14">
                  <c:v>105</c:v>
                </c:pt>
                <c:pt idx="15">
                  <c:v>116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92-40E2-BA14-2D1F50BCB0AD}"/>
            </c:ext>
          </c:extLst>
        </c:ser>
        <c:ser>
          <c:idx val="8"/>
          <c:order val="8"/>
          <c:tx>
            <c:strRef>
              <c:f>Downshift!$AA$16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Downshift!$R$17:$R$41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Downshift!$AA$17:$AA$41</c:f>
              <c:numCache>
                <c:formatCode>General</c:formatCode>
                <c:ptCount val="2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57</c:v>
                </c:pt>
                <c:pt idx="9">
                  <c:v>68</c:v>
                </c:pt>
                <c:pt idx="10">
                  <c:v>79</c:v>
                </c:pt>
                <c:pt idx="11">
                  <c:v>92</c:v>
                </c:pt>
                <c:pt idx="12">
                  <c:v>97</c:v>
                </c:pt>
                <c:pt idx="13">
                  <c:v>97</c:v>
                </c:pt>
                <c:pt idx="14">
                  <c:v>107</c:v>
                </c:pt>
                <c:pt idx="15">
                  <c:v>116</c:v>
                </c:pt>
                <c:pt idx="16">
                  <c:v>137</c:v>
                </c:pt>
                <c:pt idx="17">
                  <c:v>137</c:v>
                </c:pt>
                <c:pt idx="18">
                  <c:v>137</c:v>
                </c:pt>
                <c:pt idx="19">
                  <c:v>137</c:v>
                </c:pt>
                <c:pt idx="20">
                  <c:v>137</c:v>
                </c:pt>
                <c:pt idx="21">
                  <c:v>137</c:v>
                </c:pt>
                <c:pt idx="22">
                  <c:v>137</c:v>
                </c:pt>
                <c:pt idx="23">
                  <c:v>137</c:v>
                </c:pt>
                <c:pt idx="24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592-40E2-BA14-2D1F50BCB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420191"/>
        <c:axId val="382700047"/>
      </c:lineChart>
      <c:catAx>
        <c:axId val="66242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700047"/>
        <c:crosses val="autoZero"/>
        <c:auto val="1"/>
        <c:lblAlgn val="ctr"/>
        <c:lblOffset val="100"/>
        <c:noMultiLvlLbl val="0"/>
      </c:catAx>
      <c:valAx>
        <c:axId val="38270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420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Shift Schedule - APP vs. Engine RPM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810557989510879E-2"/>
          <c:y val="0.15102088167053365"/>
          <c:w val="0.9269684713296874"/>
          <c:h val="0.64463251548312828"/>
        </c:manualLayout>
      </c:layout>
      <c:lineChart>
        <c:grouping val="standard"/>
        <c:varyColors val="0"/>
        <c:ser>
          <c:idx val="0"/>
          <c:order val="0"/>
          <c:tx>
            <c:strRef>
              <c:f>Downshift!$AH$16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Downshift!$AG$17:$AG$41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Downshift!$AH$17:$AH$41</c:f>
              <c:numCache>
                <c:formatCode>General</c:formatCode>
                <c:ptCount val="25"/>
                <c:pt idx="0">
                  <c:v>1033</c:v>
                </c:pt>
                <c:pt idx="1">
                  <c:v>1033</c:v>
                </c:pt>
                <c:pt idx="2">
                  <c:v>1033</c:v>
                </c:pt>
                <c:pt idx="3">
                  <c:v>1033</c:v>
                </c:pt>
                <c:pt idx="4">
                  <c:v>1033</c:v>
                </c:pt>
                <c:pt idx="5">
                  <c:v>1033</c:v>
                </c:pt>
                <c:pt idx="6">
                  <c:v>1033</c:v>
                </c:pt>
                <c:pt idx="7">
                  <c:v>1033</c:v>
                </c:pt>
                <c:pt idx="8">
                  <c:v>1033</c:v>
                </c:pt>
                <c:pt idx="9">
                  <c:v>1033</c:v>
                </c:pt>
                <c:pt idx="10">
                  <c:v>1033</c:v>
                </c:pt>
                <c:pt idx="11">
                  <c:v>1033</c:v>
                </c:pt>
                <c:pt idx="12">
                  <c:v>1033</c:v>
                </c:pt>
                <c:pt idx="13">
                  <c:v>1033</c:v>
                </c:pt>
                <c:pt idx="14">
                  <c:v>1033</c:v>
                </c:pt>
                <c:pt idx="15">
                  <c:v>1033</c:v>
                </c:pt>
                <c:pt idx="16">
                  <c:v>1033</c:v>
                </c:pt>
                <c:pt idx="17">
                  <c:v>1033</c:v>
                </c:pt>
                <c:pt idx="18">
                  <c:v>1033</c:v>
                </c:pt>
                <c:pt idx="19">
                  <c:v>1033</c:v>
                </c:pt>
                <c:pt idx="20">
                  <c:v>1033</c:v>
                </c:pt>
                <c:pt idx="21">
                  <c:v>2301</c:v>
                </c:pt>
                <c:pt idx="22">
                  <c:v>2418</c:v>
                </c:pt>
                <c:pt idx="23">
                  <c:v>2911</c:v>
                </c:pt>
                <c:pt idx="24">
                  <c:v>2911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40-4627-997A-990AB655E9A5}"/>
            </c:ext>
          </c:extLst>
        </c:ser>
        <c:ser>
          <c:idx val="1"/>
          <c:order val="1"/>
          <c:tx>
            <c:strRef>
              <c:f>Downshift!$AI$16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Downshift!$AG$17:$AG$41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Downshift!$AI$17:$AI$41</c:f>
              <c:numCache>
                <c:formatCode>General</c:formatCode>
                <c:ptCount val="25"/>
                <c:pt idx="0">
                  <c:v>656</c:v>
                </c:pt>
                <c:pt idx="1">
                  <c:v>656</c:v>
                </c:pt>
                <c:pt idx="2">
                  <c:v>656</c:v>
                </c:pt>
                <c:pt idx="3">
                  <c:v>656</c:v>
                </c:pt>
                <c:pt idx="4">
                  <c:v>656</c:v>
                </c:pt>
                <c:pt idx="5">
                  <c:v>656</c:v>
                </c:pt>
                <c:pt idx="6">
                  <c:v>656</c:v>
                </c:pt>
                <c:pt idx="7">
                  <c:v>656</c:v>
                </c:pt>
                <c:pt idx="8">
                  <c:v>656</c:v>
                </c:pt>
                <c:pt idx="9">
                  <c:v>656</c:v>
                </c:pt>
                <c:pt idx="10">
                  <c:v>656</c:v>
                </c:pt>
                <c:pt idx="11">
                  <c:v>656</c:v>
                </c:pt>
                <c:pt idx="12">
                  <c:v>656</c:v>
                </c:pt>
                <c:pt idx="13">
                  <c:v>2029</c:v>
                </c:pt>
                <c:pt idx="14">
                  <c:v>2029</c:v>
                </c:pt>
                <c:pt idx="15">
                  <c:v>2029</c:v>
                </c:pt>
                <c:pt idx="16">
                  <c:v>2388</c:v>
                </c:pt>
                <c:pt idx="17">
                  <c:v>2746</c:v>
                </c:pt>
                <c:pt idx="18">
                  <c:v>3805</c:v>
                </c:pt>
                <c:pt idx="19">
                  <c:v>3805</c:v>
                </c:pt>
                <c:pt idx="20">
                  <c:v>3805</c:v>
                </c:pt>
                <c:pt idx="21">
                  <c:v>3805</c:v>
                </c:pt>
                <c:pt idx="22">
                  <c:v>3805</c:v>
                </c:pt>
                <c:pt idx="23">
                  <c:v>3805</c:v>
                </c:pt>
                <c:pt idx="24">
                  <c:v>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40-4627-997A-990AB655E9A5}"/>
            </c:ext>
          </c:extLst>
        </c:ser>
        <c:ser>
          <c:idx val="2"/>
          <c:order val="2"/>
          <c:tx>
            <c:strRef>
              <c:f>Downshift!$AJ$16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Downshift!$AG$17:$AG$41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Downshift!$AJ$17:$AJ$41</c:f>
              <c:numCache>
                <c:formatCode>General</c:formatCode>
                <c:ptCount val="25"/>
                <c:pt idx="0">
                  <c:v>1148</c:v>
                </c:pt>
                <c:pt idx="1">
                  <c:v>965</c:v>
                </c:pt>
                <c:pt idx="2">
                  <c:v>965</c:v>
                </c:pt>
                <c:pt idx="3">
                  <c:v>965</c:v>
                </c:pt>
                <c:pt idx="4">
                  <c:v>965</c:v>
                </c:pt>
                <c:pt idx="5">
                  <c:v>965</c:v>
                </c:pt>
                <c:pt idx="6">
                  <c:v>965</c:v>
                </c:pt>
                <c:pt idx="7">
                  <c:v>965</c:v>
                </c:pt>
                <c:pt idx="8">
                  <c:v>1244</c:v>
                </c:pt>
                <c:pt idx="9">
                  <c:v>1373</c:v>
                </c:pt>
                <c:pt idx="10">
                  <c:v>1502</c:v>
                </c:pt>
                <c:pt idx="11">
                  <c:v>1555</c:v>
                </c:pt>
                <c:pt idx="12">
                  <c:v>1609</c:v>
                </c:pt>
                <c:pt idx="13">
                  <c:v>1716</c:v>
                </c:pt>
                <c:pt idx="14">
                  <c:v>1716</c:v>
                </c:pt>
                <c:pt idx="15">
                  <c:v>1716</c:v>
                </c:pt>
                <c:pt idx="16">
                  <c:v>1716</c:v>
                </c:pt>
                <c:pt idx="17">
                  <c:v>1974</c:v>
                </c:pt>
                <c:pt idx="18">
                  <c:v>2736</c:v>
                </c:pt>
                <c:pt idx="19">
                  <c:v>3862</c:v>
                </c:pt>
                <c:pt idx="20">
                  <c:v>3862</c:v>
                </c:pt>
                <c:pt idx="21">
                  <c:v>3862</c:v>
                </c:pt>
                <c:pt idx="22">
                  <c:v>3862</c:v>
                </c:pt>
                <c:pt idx="23">
                  <c:v>3862</c:v>
                </c:pt>
                <c:pt idx="24">
                  <c:v>3862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40-4627-997A-990AB655E9A5}"/>
            </c:ext>
          </c:extLst>
        </c:ser>
        <c:ser>
          <c:idx val="3"/>
          <c:order val="3"/>
          <c:tx>
            <c:strRef>
              <c:f>Downshift!$AK$16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Downshift!$AG$17:$AG$41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Downshift!$AK$17:$AK$41</c:f>
              <c:numCache>
                <c:formatCode>General</c:formatCode>
                <c:ptCount val="25"/>
                <c:pt idx="0">
                  <c:v>1105</c:v>
                </c:pt>
                <c:pt idx="1">
                  <c:v>1105</c:v>
                </c:pt>
                <c:pt idx="2">
                  <c:v>1105</c:v>
                </c:pt>
                <c:pt idx="3">
                  <c:v>1105</c:v>
                </c:pt>
                <c:pt idx="4">
                  <c:v>1105</c:v>
                </c:pt>
                <c:pt idx="5">
                  <c:v>1105</c:v>
                </c:pt>
                <c:pt idx="6">
                  <c:v>1105</c:v>
                </c:pt>
                <c:pt idx="7">
                  <c:v>1105</c:v>
                </c:pt>
                <c:pt idx="8">
                  <c:v>1105</c:v>
                </c:pt>
                <c:pt idx="9">
                  <c:v>1149</c:v>
                </c:pt>
                <c:pt idx="10">
                  <c:v>1238</c:v>
                </c:pt>
                <c:pt idx="11">
                  <c:v>1326</c:v>
                </c:pt>
                <c:pt idx="12">
                  <c:v>1415</c:v>
                </c:pt>
                <c:pt idx="13">
                  <c:v>1415</c:v>
                </c:pt>
                <c:pt idx="14">
                  <c:v>1415</c:v>
                </c:pt>
                <c:pt idx="15">
                  <c:v>1415</c:v>
                </c:pt>
                <c:pt idx="16">
                  <c:v>1415</c:v>
                </c:pt>
                <c:pt idx="17">
                  <c:v>2653</c:v>
                </c:pt>
                <c:pt idx="18">
                  <c:v>3997</c:v>
                </c:pt>
                <c:pt idx="19">
                  <c:v>3997</c:v>
                </c:pt>
                <c:pt idx="20">
                  <c:v>3997</c:v>
                </c:pt>
                <c:pt idx="21">
                  <c:v>3997</c:v>
                </c:pt>
                <c:pt idx="22">
                  <c:v>3997</c:v>
                </c:pt>
                <c:pt idx="23">
                  <c:v>3997</c:v>
                </c:pt>
                <c:pt idx="24">
                  <c:v>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40-4627-997A-990AB655E9A5}"/>
            </c:ext>
          </c:extLst>
        </c:ser>
        <c:ser>
          <c:idx val="4"/>
          <c:order val="4"/>
          <c:tx>
            <c:strRef>
              <c:f>Downshift!$AL$16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Downshift!$AG$17:$AG$41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Downshift!$AL$17:$AL$41</c:f>
              <c:numCache>
                <c:formatCode>General</c:formatCode>
                <c:ptCount val="25"/>
                <c:pt idx="0">
                  <c:v>1086</c:v>
                </c:pt>
                <c:pt idx="1">
                  <c:v>1086</c:v>
                </c:pt>
                <c:pt idx="2">
                  <c:v>1086</c:v>
                </c:pt>
                <c:pt idx="3">
                  <c:v>1086</c:v>
                </c:pt>
                <c:pt idx="4">
                  <c:v>1086</c:v>
                </c:pt>
                <c:pt idx="5">
                  <c:v>1086</c:v>
                </c:pt>
                <c:pt idx="6">
                  <c:v>1086</c:v>
                </c:pt>
                <c:pt idx="7">
                  <c:v>1086</c:v>
                </c:pt>
                <c:pt idx="8">
                  <c:v>1216</c:v>
                </c:pt>
                <c:pt idx="9">
                  <c:v>1330</c:v>
                </c:pt>
                <c:pt idx="10">
                  <c:v>1444</c:v>
                </c:pt>
                <c:pt idx="11">
                  <c:v>1558</c:v>
                </c:pt>
                <c:pt idx="12">
                  <c:v>1558</c:v>
                </c:pt>
                <c:pt idx="13">
                  <c:v>1558</c:v>
                </c:pt>
                <c:pt idx="14">
                  <c:v>1558</c:v>
                </c:pt>
                <c:pt idx="15">
                  <c:v>1558</c:v>
                </c:pt>
                <c:pt idx="16">
                  <c:v>2128</c:v>
                </c:pt>
                <c:pt idx="17">
                  <c:v>3997</c:v>
                </c:pt>
                <c:pt idx="18">
                  <c:v>3997</c:v>
                </c:pt>
                <c:pt idx="19">
                  <c:v>3997</c:v>
                </c:pt>
                <c:pt idx="20">
                  <c:v>3997</c:v>
                </c:pt>
                <c:pt idx="21">
                  <c:v>3997</c:v>
                </c:pt>
                <c:pt idx="22">
                  <c:v>3997</c:v>
                </c:pt>
                <c:pt idx="23">
                  <c:v>3997</c:v>
                </c:pt>
                <c:pt idx="24">
                  <c:v>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40-4627-997A-990AB655E9A5}"/>
            </c:ext>
          </c:extLst>
        </c:ser>
        <c:ser>
          <c:idx val="5"/>
          <c:order val="5"/>
          <c:tx>
            <c:strRef>
              <c:f>Downshift!$AM$16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Downshift!$AG$17:$AG$41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Downshift!$AM$17:$AM$41</c:f>
              <c:numCache>
                <c:formatCode>General</c:formatCode>
                <c:ptCount val="25"/>
                <c:pt idx="0">
                  <c:v>1166</c:v>
                </c:pt>
                <c:pt idx="1">
                  <c:v>1166</c:v>
                </c:pt>
                <c:pt idx="2">
                  <c:v>1166</c:v>
                </c:pt>
                <c:pt idx="3">
                  <c:v>1166</c:v>
                </c:pt>
                <c:pt idx="4">
                  <c:v>1166</c:v>
                </c:pt>
                <c:pt idx="5">
                  <c:v>1166</c:v>
                </c:pt>
                <c:pt idx="6">
                  <c:v>1166</c:v>
                </c:pt>
                <c:pt idx="7">
                  <c:v>1243</c:v>
                </c:pt>
                <c:pt idx="8">
                  <c:v>1306</c:v>
                </c:pt>
                <c:pt idx="9">
                  <c:v>1402</c:v>
                </c:pt>
                <c:pt idx="10">
                  <c:v>1402</c:v>
                </c:pt>
                <c:pt idx="11">
                  <c:v>1721</c:v>
                </c:pt>
                <c:pt idx="12">
                  <c:v>1912</c:v>
                </c:pt>
                <c:pt idx="13">
                  <c:v>1912</c:v>
                </c:pt>
                <c:pt idx="14">
                  <c:v>2295</c:v>
                </c:pt>
                <c:pt idx="15">
                  <c:v>3060</c:v>
                </c:pt>
                <c:pt idx="16">
                  <c:v>4462</c:v>
                </c:pt>
                <c:pt idx="17">
                  <c:v>4462</c:v>
                </c:pt>
                <c:pt idx="18">
                  <c:v>4462</c:v>
                </c:pt>
                <c:pt idx="19">
                  <c:v>4462</c:v>
                </c:pt>
                <c:pt idx="20">
                  <c:v>4462</c:v>
                </c:pt>
                <c:pt idx="21">
                  <c:v>4462</c:v>
                </c:pt>
                <c:pt idx="22">
                  <c:v>4462</c:v>
                </c:pt>
                <c:pt idx="23">
                  <c:v>4462</c:v>
                </c:pt>
                <c:pt idx="24">
                  <c:v>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40-4627-997A-990AB655E9A5}"/>
            </c:ext>
          </c:extLst>
        </c:ser>
        <c:ser>
          <c:idx val="6"/>
          <c:order val="6"/>
          <c:tx>
            <c:strRef>
              <c:f>Downshift!$AN$16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Downshift!$AG$17:$AG$41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Downshift!$AN$17:$AN$41</c:f>
              <c:numCache>
                <c:formatCode>General</c:formatCode>
                <c:ptCount val="25"/>
                <c:pt idx="0">
                  <c:v>1155</c:v>
                </c:pt>
                <c:pt idx="1">
                  <c:v>1155</c:v>
                </c:pt>
                <c:pt idx="2">
                  <c:v>1155</c:v>
                </c:pt>
                <c:pt idx="3">
                  <c:v>1155</c:v>
                </c:pt>
                <c:pt idx="4">
                  <c:v>1155</c:v>
                </c:pt>
                <c:pt idx="5">
                  <c:v>1155</c:v>
                </c:pt>
                <c:pt idx="6">
                  <c:v>1155</c:v>
                </c:pt>
                <c:pt idx="7">
                  <c:v>1155</c:v>
                </c:pt>
                <c:pt idx="8">
                  <c:v>1155</c:v>
                </c:pt>
                <c:pt idx="9">
                  <c:v>1525</c:v>
                </c:pt>
                <c:pt idx="10">
                  <c:v>1525</c:v>
                </c:pt>
                <c:pt idx="11">
                  <c:v>1525</c:v>
                </c:pt>
                <c:pt idx="12">
                  <c:v>2200</c:v>
                </c:pt>
                <c:pt idx="13">
                  <c:v>2650</c:v>
                </c:pt>
                <c:pt idx="14">
                  <c:v>3015</c:v>
                </c:pt>
                <c:pt idx="15">
                  <c:v>3420</c:v>
                </c:pt>
                <c:pt idx="16">
                  <c:v>4100</c:v>
                </c:pt>
                <c:pt idx="17">
                  <c:v>4100</c:v>
                </c:pt>
                <c:pt idx="18">
                  <c:v>4100</c:v>
                </c:pt>
                <c:pt idx="19">
                  <c:v>4100</c:v>
                </c:pt>
                <c:pt idx="20">
                  <c:v>4100</c:v>
                </c:pt>
                <c:pt idx="21">
                  <c:v>4100</c:v>
                </c:pt>
                <c:pt idx="22">
                  <c:v>4100</c:v>
                </c:pt>
                <c:pt idx="23">
                  <c:v>4100</c:v>
                </c:pt>
                <c:pt idx="24">
                  <c:v>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40-4627-997A-990AB655E9A5}"/>
            </c:ext>
          </c:extLst>
        </c:ser>
        <c:ser>
          <c:idx val="7"/>
          <c:order val="7"/>
          <c:tx>
            <c:strRef>
              <c:f>Downshift!$AO$16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Downshift!$AG$17:$AG$41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Downshift!$AO$17:$AO$41</c:f>
              <c:numCache>
                <c:formatCode>General</c:formatCode>
                <c:ptCount val="25"/>
                <c:pt idx="0">
                  <c:v>1302</c:v>
                </c:pt>
                <c:pt idx="1">
                  <c:v>1302</c:v>
                </c:pt>
                <c:pt idx="2">
                  <c:v>1302</c:v>
                </c:pt>
                <c:pt idx="3">
                  <c:v>1302</c:v>
                </c:pt>
                <c:pt idx="4">
                  <c:v>1302</c:v>
                </c:pt>
                <c:pt idx="5">
                  <c:v>1302</c:v>
                </c:pt>
                <c:pt idx="6">
                  <c:v>1302</c:v>
                </c:pt>
                <c:pt idx="7">
                  <c:v>1302</c:v>
                </c:pt>
                <c:pt idx="8">
                  <c:v>1302</c:v>
                </c:pt>
                <c:pt idx="9">
                  <c:v>1708</c:v>
                </c:pt>
                <c:pt idx="10">
                  <c:v>2092</c:v>
                </c:pt>
                <c:pt idx="11">
                  <c:v>2574</c:v>
                </c:pt>
                <c:pt idx="12">
                  <c:v>2920</c:v>
                </c:pt>
                <c:pt idx="13">
                  <c:v>3266</c:v>
                </c:pt>
                <c:pt idx="14">
                  <c:v>3612</c:v>
                </c:pt>
                <c:pt idx="15">
                  <c:v>4000</c:v>
                </c:pt>
                <c:pt idx="16">
                  <c:v>4338</c:v>
                </c:pt>
                <c:pt idx="17">
                  <c:v>4338</c:v>
                </c:pt>
                <c:pt idx="18">
                  <c:v>4338</c:v>
                </c:pt>
                <c:pt idx="19">
                  <c:v>4338</c:v>
                </c:pt>
                <c:pt idx="20">
                  <c:v>4338</c:v>
                </c:pt>
                <c:pt idx="21">
                  <c:v>4338</c:v>
                </c:pt>
                <c:pt idx="22">
                  <c:v>4338</c:v>
                </c:pt>
                <c:pt idx="23">
                  <c:v>4338</c:v>
                </c:pt>
                <c:pt idx="24">
                  <c:v>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40-4627-997A-990AB655E9A5}"/>
            </c:ext>
          </c:extLst>
        </c:ser>
        <c:ser>
          <c:idx val="8"/>
          <c:order val="8"/>
          <c:tx>
            <c:strRef>
              <c:f>Downshift!$AP$16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Downshift!$AG$17:$AG$41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</c:numCache>
            </c:numRef>
          </c:cat>
          <c:val>
            <c:numRef>
              <c:f>Downshift!$AP$17:$AP$41</c:f>
              <c:numCache>
                <c:formatCode>General</c:formatCode>
                <c:ptCount val="25"/>
                <c:pt idx="0">
                  <c:v>1136</c:v>
                </c:pt>
                <c:pt idx="1">
                  <c:v>1136</c:v>
                </c:pt>
                <c:pt idx="2">
                  <c:v>1136</c:v>
                </c:pt>
                <c:pt idx="3">
                  <c:v>1136</c:v>
                </c:pt>
                <c:pt idx="4">
                  <c:v>1136</c:v>
                </c:pt>
                <c:pt idx="5">
                  <c:v>1136</c:v>
                </c:pt>
                <c:pt idx="6">
                  <c:v>1136</c:v>
                </c:pt>
                <c:pt idx="7">
                  <c:v>1136</c:v>
                </c:pt>
                <c:pt idx="8">
                  <c:v>1584</c:v>
                </c:pt>
                <c:pt idx="9">
                  <c:v>1894</c:v>
                </c:pt>
                <c:pt idx="10">
                  <c:v>2204</c:v>
                </c:pt>
                <c:pt idx="11">
                  <c:v>2549</c:v>
                </c:pt>
                <c:pt idx="12">
                  <c:v>2687</c:v>
                </c:pt>
                <c:pt idx="13">
                  <c:v>2687</c:v>
                </c:pt>
                <c:pt idx="14">
                  <c:v>2962</c:v>
                </c:pt>
                <c:pt idx="15">
                  <c:v>3227</c:v>
                </c:pt>
                <c:pt idx="16">
                  <c:v>3796</c:v>
                </c:pt>
                <c:pt idx="17">
                  <c:v>3796</c:v>
                </c:pt>
                <c:pt idx="18">
                  <c:v>3796</c:v>
                </c:pt>
                <c:pt idx="19">
                  <c:v>3796</c:v>
                </c:pt>
                <c:pt idx="20">
                  <c:v>3796</c:v>
                </c:pt>
                <c:pt idx="21">
                  <c:v>3796</c:v>
                </c:pt>
                <c:pt idx="22">
                  <c:v>3796</c:v>
                </c:pt>
                <c:pt idx="23">
                  <c:v>3796</c:v>
                </c:pt>
                <c:pt idx="24">
                  <c:v>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040-4627-997A-990AB655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888847"/>
        <c:axId val="518335695"/>
      </c:lineChart>
      <c:catAx>
        <c:axId val="665888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35695"/>
        <c:crosses val="autoZero"/>
        <c:auto val="1"/>
        <c:lblAlgn val="ctr"/>
        <c:lblOffset val="100"/>
        <c:noMultiLvlLbl val="0"/>
      </c:catAx>
      <c:valAx>
        <c:axId val="51833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88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42</xdr:row>
      <xdr:rowOff>175260</xdr:rowOff>
    </xdr:from>
    <xdr:to>
      <xdr:col>20</xdr:col>
      <xdr:colOff>15240</xdr:colOff>
      <xdr:row>74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FAF1A4-55E7-42CC-AE95-7594FDB89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7620</xdr:colOff>
      <xdr:row>43</xdr:row>
      <xdr:rowOff>7620</xdr:rowOff>
    </xdr:from>
    <xdr:to>
      <xdr:col>42</xdr:col>
      <xdr:colOff>0</xdr:colOff>
      <xdr:row>76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F76409-D8F6-4C5F-8C95-92D0F460B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601980</xdr:colOff>
      <xdr:row>42</xdr:row>
      <xdr:rowOff>160020</xdr:rowOff>
    </xdr:from>
    <xdr:to>
      <xdr:col>66</xdr:col>
      <xdr:colOff>38100</xdr:colOff>
      <xdr:row>74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0E8C0FF-A4B6-4710-BFF4-52A86520DA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42</xdr:row>
      <xdr:rowOff>8890</xdr:rowOff>
    </xdr:from>
    <xdr:to>
      <xdr:col>14</xdr:col>
      <xdr:colOff>594360</xdr:colOff>
      <xdr:row>72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ECDC1F-BE26-4DA8-856F-D870E1B74D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41</xdr:row>
      <xdr:rowOff>175260</xdr:rowOff>
    </xdr:from>
    <xdr:to>
      <xdr:col>29</xdr:col>
      <xdr:colOff>601980</xdr:colOff>
      <xdr:row>71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E83C08-A90D-4977-B457-911725526F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0</xdr:colOff>
      <xdr:row>42</xdr:row>
      <xdr:rowOff>2540</xdr:rowOff>
    </xdr:from>
    <xdr:to>
      <xdr:col>44</xdr:col>
      <xdr:colOff>586740</xdr:colOff>
      <xdr:row>71</xdr:row>
      <xdr:rowOff>176530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EC3143-4BA7-41D5-A077-393B3E47B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9812-291B-4001-8F42-40A72FD8C57F}">
  <dimension ref="A1:BN41"/>
  <sheetViews>
    <sheetView tabSelected="1" topLeftCell="A13" workbookViewId="0">
      <selection activeCell="B19" sqref="B19"/>
    </sheetView>
  </sheetViews>
  <sheetFormatPr defaultRowHeight="14.5" x14ac:dyDescent="0.35"/>
  <sheetData>
    <row r="1" spans="1:66" x14ac:dyDescent="0.35">
      <c r="A1" s="2" t="s">
        <v>0</v>
      </c>
    </row>
    <row r="3" spans="1:66" x14ac:dyDescent="0.35">
      <c r="A3" s="2" t="s">
        <v>1</v>
      </c>
    </row>
    <row r="4" spans="1:66" x14ac:dyDescent="0.35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</row>
    <row r="5" spans="1:66" x14ac:dyDescent="0.35">
      <c r="A5">
        <v>4.6959999999999997</v>
      </c>
      <c r="B5">
        <v>2.9849999999999999</v>
      </c>
      <c r="C5">
        <v>2.1459999999999999</v>
      </c>
      <c r="D5">
        <v>1.7689999999999999</v>
      </c>
      <c r="E5">
        <v>1.52</v>
      </c>
      <c r="F5">
        <v>1.2749999999999999</v>
      </c>
      <c r="G5">
        <v>1</v>
      </c>
      <c r="H5">
        <v>0.85399999999999998</v>
      </c>
      <c r="I5">
        <v>0.68899999999999995</v>
      </c>
      <c r="J5">
        <v>0.63600000000000001</v>
      </c>
    </row>
    <row r="7" spans="1:66" x14ac:dyDescent="0.35">
      <c r="A7" s="2" t="s">
        <v>2</v>
      </c>
    </row>
    <row r="8" spans="1:66" x14ac:dyDescent="0.35">
      <c r="A8">
        <v>4.0999999999999996</v>
      </c>
    </row>
    <row r="10" spans="1:66" x14ac:dyDescent="0.35">
      <c r="A10" s="2" t="s">
        <v>3</v>
      </c>
      <c r="D10" s="2" t="s">
        <v>5</v>
      </c>
    </row>
    <row r="11" spans="1:66" x14ac:dyDescent="0.35">
      <c r="A11" t="s">
        <v>4</v>
      </c>
      <c r="D11">
        <v>587</v>
      </c>
    </row>
    <row r="14" spans="1:66" x14ac:dyDescent="0.35">
      <c r="A14" t="s">
        <v>28</v>
      </c>
      <c r="W14" t="s">
        <v>29</v>
      </c>
      <c r="AU14" t="s">
        <v>30</v>
      </c>
    </row>
    <row r="15" spans="1:66" x14ac:dyDescent="0.35">
      <c r="L15" s="2" t="s">
        <v>23</v>
      </c>
      <c r="AH15" s="2" t="s">
        <v>23</v>
      </c>
      <c r="BF15" s="2" t="s">
        <v>23</v>
      </c>
    </row>
    <row r="16" spans="1:66" x14ac:dyDescent="0.35">
      <c r="D16" s="1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  <c r="L16" t="s">
        <v>14</v>
      </c>
      <c r="M16" t="s">
        <v>15</v>
      </c>
      <c r="N16" t="s">
        <v>16</v>
      </c>
      <c r="O16" t="s">
        <v>17</v>
      </c>
      <c r="P16" t="s">
        <v>18</v>
      </c>
      <c r="Q16" t="s">
        <v>19</v>
      </c>
      <c r="R16" t="s">
        <v>20</v>
      </c>
      <c r="S16" t="s">
        <v>21</v>
      </c>
      <c r="T16" t="s">
        <v>22</v>
      </c>
      <c r="Z16" s="1" t="s">
        <v>6</v>
      </c>
      <c r="AA16" t="s">
        <v>7</v>
      </c>
      <c r="AB16" t="s">
        <v>8</v>
      </c>
      <c r="AC16" t="s">
        <v>9</v>
      </c>
      <c r="AD16" t="s">
        <v>10</v>
      </c>
      <c r="AE16" t="s">
        <v>11</v>
      </c>
      <c r="AF16" t="s">
        <v>12</v>
      </c>
      <c r="AG16" t="s">
        <v>13</v>
      </c>
      <c r="AH16" t="s">
        <v>14</v>
      </c>
      <c r="AI16" t="s">
        <v>15</v>
      </c>
      <c r="AJ16" t="s">
        <v>16</v>
      </c>
      <c r="AK16" t="s">
        <v>17</v>
      </c>
      <c r="AL16" t="s">
        <v>18</v>
      </c>
      <c r="AM16" t="s">
        <v>19</v>
      </c>
      <c r="AN16" t="s">
        <v>20</v>
      </c>
      <c r="AO16" t="s">
        <v>21</v>
      </c>
      <c r="AP16" t="s">
        <v>22</v>
      </c>
      <c r="AX16" s="1" t="s">
        <v>6</v>
      </c>
      <c r="AY16" t="s">
        <v>7</v>
      </c>
      <c r="AZ16" t="s">
        <v>8</v>
      </c>
      <c r="BA16" t="s">
        <v>9</v>
      </c>
      <c r="BB16" t="s">
        <v>10</v>
      </c>
      <c r="BC16" t="s">
        <v>11</v>
      </c>
      <c r="BD16" t="s">
        <v>12</v>
      </c>
      <c r="BE16" t="s">
        <v>13</v>
      </c>
      <c r="BF16" t="s">
        <v>14</v>
      </c>
      <c r="BG16" t="s">
        <v>15</v>
      </c>
      <c r="BH16" t="s">
        <v>16</v>
      </c>
      <c r="BI16" t="s">
        <v>17</v>
      </c>
      <c r="BJ16" t="s">
        <v>18</v>
      </c>
      <c r="BK16" t="s">
        <v>19</v>
      </c>
      <c r="BL16" t="s">
        <v>20</v>
      </c>
      <c r="BM16" t="s">
        <v>21</v>
      </c>
      <c r="BN16" t="s">
        <v>22</v>
      </c>
    </row>
    <row r="17" spans="2:66" x14ac:dyDescent="0.35">
      <c r="C17">
        <v>0</v>
      </c>
      <c r="D17">
        <v>425</v>
      </c>
      <c r="E17">
        <v>650</v>
      </c>
      <c r="F17">
        <v>480</v>
      </c>
      <c r="G17">
        <v>5000</v>
      </c>
      <c r="H17">
        <v>595</v>
      </c>
      <c r="I17">
        <v>5000</v>
      </c>
      <c r="J17">
        <v>705</v>
      </c>
      <c r="K17">
        <v>5000</v>
      </c>
      <c r="L17">
        <v>795</v>
      </c>
      <c r="M17">
        <v>7000</v>
      </c>
      <c r="N17">
        <v>995</v>
      </c>
      <c r="O17">
        <v>7000</v>
      </c>
      <c r="P17">
        <v>1235</v>
      </c>
      <c r="Q17">
        <v>7000</v>
      </c>
      <c r="R17">
        <v>1605</v>
      </c>
      <c r="S17">
        <v>7000</v>
      </c>
      <c r="T17">
        <v>1730</v>
      </c>
      <c r="Y17">
        <v>0</v>
      </c>
      <c r="Z17">
        <f>TRUNC(((D17/4.1)*60)/587)</f>
        <v>10</v>
      </c>
      <c r="AA17">
        <f t="shared" ref="AA17:AP17" si="0">TRUNC(((E17/4.1)*60)/587)</f>
        <v>16</v>
      </c>
      <c r="AB17">
        <f t="shared" si="0"/>
        <v>11</v>
      </c>
      <c r="AC17">
        <f t="shared" si="0"/>
        <v>124</v>
      </c>
      <c r="AD17">
        <f t="shared" si="0"/>
        <v>14</v>
      </c>
      <c r="AE17">
        <f t="shared" si="0"/>
        <v>124</v>
      </c>
      <c r="AF17">
        <f t="shared" si="0"/>
        <v>17</v>
      </c>
      <c r="AG17">
        <f t="shared" si="0"/>
        <v>124</v>
      </c>
      <c r="AH17">
        <f t="shared" si="0"/>
        <v>19</v>
      </c>
      <c r="AI17">
        <f t="shared" si="0"/>
        <v>174</v>
      </c>
      <c r="AJ17">
        <f t="shared" si="0"/>
        <v>24</v>
      </c>
      <c r="AK17">
        <f t="shared" si="0"/>
        <v>174</v>
      </c>
      <c r="AL17">
        <f t="shared" si="0"/>
        <v>30</v>
      </c>
      <c r="AM17">
        <f t="shared" si="0"/>
        <v>174</v>
      </c>
      <c r="AN17">
        <f t="shared" si="0"/>
        <v>40</v>
      </c>
      <c r="AO17">
        <f t="shared" si="0"/>
        <v>174</v>
      </c>
      <c r="AP17">
        <f t="shared" si="0"/>
        <v>43</v>
      </c>
      <c r="AW17">
        <v>0</v>
      </c>
      <c r="AX17">
        <f>TRUNC(D17*4.696)</f>
        <v>1995</v>
      </c>
      <c r="AY17">
        <f t="shared" ref="AY17:AY41" si="1">TRUNC(E17*4.696)</f>
        <v>3052</v>
      </c>
      <c r="AZ17">
        <f t="shared" ref="AZ17:AZ41" si="2">TRUNC(F17*2.985)</f>
        <v>1432</v>
      </c>
      <c r="BA17">
        <f t="shared" ref="BA17:BA41" si="3">TRUNC(G17*2.985)</f>
        <v>14925</v>
      </c>
      <c r="BB17">
        <f t="shared" ref="BB17:BB41" si="4">TRUNC(H17*2.146)</f>
        <v>1276</v>
      </c>
      <c r="BC17">
        <f t="shared" ref="BC17:BC41" si="5">TRUNC(I17*2.146)</f>
        <v>10730</v>
      </c>
      <c r="BD17">
        <f t="shared" ref="BD17:BD41" si="6">TRUNC(J17*1.769)</f>
        <v>1247</v>
      </c>
      <c r="BE17">
        <f t="shared" ref="BE17:BE41" si="7">TRUNC(K17*1.769)</f>
        <v>8845</v>
      </c>
      <c r="BF17">
        <f t="shared" ref="BF17:BF41" si="8">TRUNC(L17*1.52)</f>
        <v>1208</v>
      </c>
      <c r="BG17">
        <f t="shared" ref="BG17:BG41" si="9">TRUNC(M17*1.52)</f>
        <v>10640</v>
      </c>
      <c r="BH17">
        <f t="shared" ref="BH17:BH41" si="10">TRUNC(N17*1.275)</f>
        <v>1268</v>
      </c>
      <c r="BI17">
        <f t="shared" ref="BI17:BI41" si="11">TRUNC(O17*1.275)</f>
        <v>8925</v>
      </c>
      <c r="BJ17">
        <f t="shared" ref="BJ17:BJ41" si="12">TRUNC(P17*1)</f>
        <v>1235</v>
      </c>
      <c r="BK17">
        <f t="shared" ref="BK17:BK41" si="13">TRUNC(Q17*1)</f>
        <v>7000</v>
      </c>
      <c r="BL17">
        <f t="shared" ref="BL17:BL41" si="14">TRUNC(R17*0.854)</f>
        <v>1370</v>
      </c>
      <c r="BM17">
        <f t="shared" ref="BM17:BM41" si="15">TRUNC(S17*0.854)</f>
        <v>5978</v>
      </c>
      <c r="BN17">
        <f t="shared" ref="BN17:BN41" si="16">TRUNC(T17*0.689)</f>
        <v>1191</v>
      </c>
    </row>
    <row r="18" spans="2:66" x14ac:dyDescent="0.35">
      <c r="C18">
        <v>5</v>
      </c>
      <c r="D18">
        <v>365</v>
      </c>
      <c r="E18">
        <v>650</v>
      </c>
      <c r="F18">
        <v>480</v>
      </c>
      <c r="G18">
        <v>5000</v>
      </c>
      <c r="H18">
        <v>595</v>
      </c>
      <c r="I18">
        <v>5000</v>
      </c>
      <c r="J18">
        <v>705</v>
      </c>
      <c r="K18">
        <v>5000</v>
      </c>
      <c r="L18">
        <v>795</v>
      </c>
      <c r="M18">
        <v>7000</v>
      </c>
      <c r="N18">
        <v>995</v>
      </c>
      <c r="O18">
        <v>7000</v>
      </c>
      <c r="P18">
        <v>1235</v>
      </c>
      <c r="Q18">
        <v>7000</v>
      </c>
      <c r="R18">
        <v>1605</v>
      </c>
      <c r="S18">
        <v>7000</v>
      </c>
      <c r="T18">
        <v>1730</v>
      </c>
      <c r="Y18">
        <v>5</v>
      </c>
      <c r="Z18">
        <f t="shared" ref="Z18:Z41" si="17">TRUNC(((D18/4.1)*60)/587)</f>
        <v>9</v>
      </c>
      <c r="AA18">
        <f t="shared" ref="AA18:AA41" si="18">TRUNC(((E18/4.1)*60)/587)</f>
        <v>16</v>
      </c>
      <c r="AB18">
        <f t="shared" ref="AB18:AB41" si="19">TRUNC(((F18/4.1)*60)/587)</f>
        <v>11</v>
      </c>
      <c r="AC18">
        <f t="shared" ref="AC18:AC41" si="20">TRUNC(((G18/4.1)*60)/587)</f>
        <v>124</v>
      </c>
      <c r="AD18">
        <f t="shared" ref="AD18:AD41" si="21">TRUNC(((H18/4.1)*60)/587)</f>
        <v>14</v>
      </c>
      <c r="AE18">
        <f t="shared" ref="AE18:AE41" si="22">TRUNC(((I18/4.1)*60)/587)</f>
        <v>124</v>
      </c>
      <c r="AF18">
        <f t="shared" ref="AF18:AF41" si="23">TRUNC(((J18/4.1)*60)/587)</f>
        <v>17</v>
      </c>
      <c r="AG18">
        <f t="shared" ref="AG18:AG41" si="24">TRUNC(((K18/4.1)*60)/587)</f>
        <v>124</v>
      </c>
      <c r="AH18">
        <f t="shared" ref="AH18:AH41" si="25">TRUNC(((L18/4.1)*60)/587)</f>
        <v>19</v>
      </c>
      <c r="AI18">
        <f t="shared" ref="AI18:AI41" si="26">TRUNC(((M18/4.1)*60)/587)</f>
        <v>174</v>
      </c>
      <c r="AJ18">
        <f t="shared" ref="AJ18:AJ41" si="27">TRUNC(((N18/4.1)*60)/587)</f>
        <v>24</v>
      </c>
      <c r="AK18">
        <f t="shared" ref="AK18:AK41" si="28">TRUNC(((O18/4.1)*60)/587)</f>
        <v>174</v>
      </c>
      <c r="AL18">
        <f t="shared" ref="AL18:AL41" si="29">TRUNC(((P18/4.1)*60)/587)</f>
        <v>30</v>
      </c>
      <c r="AM18">
        <f t="shared" ref="AM18:AM41" si="30">TRUNC(((Q18/4.1)*60)/587)</f>
        <v>174</v>
      </c>
      <c r="AN18">
        <f t="shared" ref="AN18:AN41" si="31">TRUNC(((R18/4.1)*60)/587)</f>
        <v>40</v>
      </c>
      <c r="AO18">
        <f t="shared" ref="AO18:AO41" si="32">TRUNC(((S18/4.1)*60)/587)</f>
        <v>174</v>
      </c>
      <c r="AP18">
        <f t="shared" ref="AP18:AP41" si="33">TRUNC(((T18/4.1)*60)/587)</f>
        <v>43</v>
      </c>
      <c r="AW18">
        <v>5</v>
      </c>
      <c r="AX18">
        <f t="shared" ref="AX18:AX41" si="34">TRUNC(D18*4.696)</f>
        <v>1714</v>
      </c>
      <c r="AY18">
        <f t="shared" si="1"/>
        <v>3052</v>
      </c>
      <c r="AZ18">
        <f t="shared" si="2"/>
        <v>1432</v>
      </c>
      <c r="BA18">
        <f t="shared" si="3"/>
        <v>14925</v>
      </c>
      <c r="BB18">
        <f t="shared" si="4"/>
        <v>1276</v>
      </c>
      <c r="BC18">
        <f t="shared" si="5"/>
        <v>10730</v>
      </c>
      <c r="BD18">
        <f t="shared" si="6"/>
        <v>1247</v>
      </c>
      <c r="BE18">
        <f t="shared" si="7"/>
        <v>8845</v>
      </c>
      <c r="BF18">
        <f t="shared" si="8"/>
        <v>1208</v>
      </c>
      <c r="BG18">
        <f t="shared" si="9"/>
        <v>10640</v>
      </c>
      <c r="BH18">
        <f t="shared" si="10"/>
        <v>1268</v>
      </c>
      <c r="BI18">
        <f t="shared" si="11"/>
        <v>8925</v>
      </c>
      <c r="BJ18">
        <f t="shared" si="12"/>
        <v>1235</v>
      </c>
      <c r="BK18">
        <f t="shared" si="13"/>
        <v>7000</v>
      </c>
      <c r="BL18">
        <f t="shared" si="14"/>
        <v>1370</v>
      </c>
      <c r="BM18">
        <f t="shared" si="15"/>
        <v>5978</v>
      </c>
      <c r="BN18">
        <f t="shared" si="16"/>
        <v>1191</v>
      </c>
    </row>
    <row r="19" spans="2:66" x14ac:dyDescent="0.35">
      <c r="C19">
        <v>5</v>
      </c>
      <c r="D19">
        <v>380</v>
      </c>
      <c r="E19">
        <v>360</v>
      </c>
      <c r="F19">
        <v>480</v>
      </c>
      <c r="G19">
        <v>5000</v>
      </c>
      <c r="H19">
        <v>595</v>
      </c>
      <c r="I19">
        <v>5000</v>
      </c>
      <c r="J19">
        <v>705</v>
      </c>
      <c r="K19">
        <v>5000</v>
      </c>
      <c r="L19">
        <v>795</v>
      </c>
      <c r="M19">
        <v>7000</v>
      </c>
      <c r="N19">
        <v>995</v>
      </c>
      <c r="O19">
        <v>7000</v>
      </c>
      <c r="P19">
        <v>1235</v>
      </c>
      <c r="Q19">
        <v>7000</v>
      </c>
      <c r="R19">
        <v>1605</v>
      </c>
      <c r="S19">
        <v>7000</v>
      </c>
      <c r="T19">
        <v>1730</v>
      </c>
      <c r="Y19">
        <v>5</v>
      </c>
      <c r="Z19">
        <f t="shared" si="17"/>
        <v>9</v>
      </c>
      <c r="AA19">
        <f t="shared" si="18"/>
        <v>8</v>
      </c>
      <c r="AB19">
        <f t="shared" si="19"/>
        <v>11</v>
      </c>
      <c r="AC19">
        <f t="shared" si="20"/>
        <v>124</v>
      </c>
      <c r="AD19">
        <f t="shared" si="21"/>
        <v>14</v>
      </c>
      <c r="AE19">
        <f t="shared" si="22"/>
        <v>124</v>
      </c>
      <c r="AF19">
        <f t="shared" si="23"/>
        <v>17</v>
      </c>
      <c r="AG19">
        <f t="shared" si="24"/>
        <v>124</v>
      </c>
      <c r="AH19">
        <f t="shared" si="25"/>
        <v>19</v>
      </c>
      <c r="AI19">
        <f t="shared" si="26"/>
        <v>174</v>
      </c>
      <c r="AJ19">
        <f t="shared" si="27"/>
        <v>24</v>
      </c>
      <c r="AK19">
        <f t="shared" si="28"/>
        <v>174</v>
      </c>
      <c r="AL19">
        <f t="shared" si="29"/>
        <v>30</v>
      </c>
      <c r="AM19">
        <f t="shared" si="30"/>
        <v>174</v>
      </c>
      <c r="AN19">
        <f t="shared" si="31"/>
        <v>40</v>
      </c>
      <c r="AO19">
        <f t="shared" si="32"/>
        <v>174</v>
      </c>
      <c r="AP19">
        <f t="shared" si="33"/>
        <v>43</v>
      </c>
      <c r="AW19">
        <v>5</v>
      </c>
      <c r="AX19">
        <f t="shared" si="34"/>
        <v>1784</v>
      </c>
      <c r="AY19">
        <f t="shared" si="1"/>
        <v>1690</v>
      </c>
      <c r="AZ19">
        <f t="shared" si="2"/>
        <v>1432</v>
      </c>
      <c r="BA19">
        <f t="shared" si="3"/>
        <v>14925</v>
      </c>
      <c r="BB19">
        <f t="shared" si="4"/>
        <v>1276</v>
      </c>
      <c r="BC19">
        <f t="shared" si="5"/>
        <v>10730</v>
      </c>
      <c r="BD19">
        <f t="shared" si="6"/>
        <v>1247</v>
      </c>
      <c r="BE19">
        <f t="shared" si="7"/>
        <v>8845</v>
      </c>
      <c r="BF19">
        <f t="shared" si="8"/>
        <v>1208</v>
      </c>
      <c r="BG19">
        <f t="shared" si="9"/>
        <v>10640</v>
      </c>
      <c r="BH19">
        <f t="shared" si="10"/>
        <v>1268</v>
      </c>
      <c r="BI19">
        <f t="shared" si="11"/>
        <v>8925</v>
      </c>
      <c r="BJ19">
        <f t="shared" si="12"/>
        <v>1235</v>
      </c>
      <c r="BK19">
        <f t="shared" si="13"/>
        <v>7000</v>
      </c>
      <c r="BL19">
        <f t="shared" si="14"/>
        <v>1370</v>
      </c>
      <c r="BM19">
        <f t="shared" si="15"/>
        <v>5978</v>
      </c>
      <c r="BN19">
        <f t="shared" si="16"/>
        <v>1191</v>
      </c>
    </row>
    <row r="20" spans="2:66" x14ac:dyDescent="0.35">
      <c r="C20">
        <v>7</v>
      </c>
      <c r="D20">
        <v>400</v>
      </c>
      <c r="E20">
        <v>360</v>
      </c>
      <c r="F20">
        <v>480</v>
      </c>
      <c r="G20">
        <v>5000</v>
      </c>
      <c r="H20">
        <v>595</v>
      </c>
      <c r="I20">
        <v>5000</v>
      </c>
      <c r="J20">
        <v>705</v>
      </c>
      <c r="K20">
        <v>5000</v>
      </c>
      <c r="L20">
        <v>795</v>
      </c>
      <c r="M20">
        <v>7000</v>
      </c>
      <c r="N20">
        <v>995</v>
      </c>
      <c r="O20">
        <v>7000</v>
      </c>
      <c r="P20">
        <v>1235</v>
      </c>
      <c r="Q20">
        <v>7000</v>
      </c>
      <c r="R20">
        <v>1605</v>
      </c>
      <c r="S20">
        <v>7000</v>
      </c>
      <c r="T20">
        <v>1730</v>
      </c>
      <c r="Y20">
        <v>7</v>
      </c>
      <c r="Z20">
        <f t="shared" si="17"/>
        <v>9</v>
      </c>
      <c r="AA20">
        <f t="shared" si="18"/>
        <v>8</v>
      </c>
      <c r="AB20">
        <f t="shared" si="19"/>
        <v>11</v>
      </c>
      <c r="AC20">
        <f t="shared" si="20"/>
        <v>124</v>
      </c>
      <c r="AD20">
        <f t="shared" si="21"/>
        <v>14</v>
      </c>
      <c r="AE20">
        <f t="shared" si="22"/>
        <v>124</v>
      </c>
      <c r="AF20">
        <f t="shared" si="23"/>
        <v>17</v>
      </c>
      <c r="AG20">
        <f t="shared" si="24"/>
        <v>124</v>
      </c>
      <c r="AH20">
        <f t="shared" si="25"/>
        <v>19</v>
      </c>
      <c r="AI20">
        <f t="shared" si="26"/>
        <v>174</v>
      </c>
      <c r="AJ20">
        <f t="shared" si="27"/>
        <v>24</v>
      </c>
      <c r="AK20">
        <f t="shared" si="28"/>
        <v>174</v>
      </c>
      <c r="AL20">
        <f t="shared" si="29"/>
        <v>30</v>
      </c>
      <c r="AM20">
        <f t="shared" si="30"/>
        <v>174</v>
      </c>
      <c r="AN20">
        <f t="shared" si="31"/>
        <v>40</v>
      </c>
      <c r="AO20">
        <f t="shared" si="32"/>
        <v>174</v>
      </c>
      <c r="AP20">
        <f t="shared" si="33"/>
        <v>43</v>
      </c>
      <c r="AW20">
        <v>7</v>
      </c>
      <c r="AX20">
        <f t="shared" si="34"/>
        <v>1878</v>
      </c>
      <c r="AY20">
        <f t="shared" si="1"/>
        <v>1690</v>
      </c>
      <c r="AZ20">
        <f t="shared" si="2"/>
        <v>1432</v>
      </c>
      <c r="BA20">
        <f t="shared" si="3"/>
        <v>14925</v>
      </c>
      <c r="BB20">
        <f t="shared" si="4"/>
        <v>1276</v>
      </c>
      <c r="BC20">
        <f t="shared" si="5"/>
        <v>10730</v>
      </c>
      <c r="BD20">
        <f t="shared" si="6"/>
        <v>1247</v>
      </c>
      <c r="BE20">
        <f t="shared" si="7"/>
        <v>8845</v>
      </c>
      <c r="BF20">
        <f t="shared" si="8"/>
        <v>1208</v>
      </c>
      <c r="BG20">
        <f t="shared" si="9"/>
        <v>10640</v>
      </c>
      <c r="BH20">
        <f t="shared" si="10"/>
        <v>1268</v>
      </c>
      <c r="BI20">
        <f t="shared" si="11"/>
        <v>8925</v>
      </c>
      <c r="BJ20">
        <f t="shared" si="12"/>
        <v>1235</v>
      </c>
      <c r="BK20">
        <f t="shared" si="13"/>
        <v>7000</v>
      </c>
      <c r="BL20">
        <f t="shared" si="14"/>
        <v>1370</v>
      </c>
      <c r="BM20">
        <f t="shared" si="15"/>
        <v>5978</v>
      </c>
      <c r="BN20">
        <f t="shared" si="16"/>
        <v>1191</v>
      </c>
    </row>
    <row r="21" spans="2:66" x14ac:dyDescent="0.35">
      <c r="C21">
        <v>12</v>
      </c>
      <c r="D21">
        <v>425</v>
      </c>
      <c r="E21">
        <v>360</v>
      </c>
      <c r="F21">
        <v>480</v>
      </c>
      <c r="G21">
        <v>5000</v>
      </c>
      <c r="H21">
        <v>595</v>
      </c>
      <c r="I21">
        <v>5000</v>
      </c>
      <c r="J21">
        <v>705</v>
      </c>
      <c r="K21">
        <v>5000</v>
      </c>
      <c r="L21">
        <v>795</v>
      </c>
      <c r="M21">
        <v>7000</v>
      </c>
      <c r="N21">
        <v>995</v>
      </c>
      <c r="O21">
        <v>7000</v>
      </c>
      <c r="P21">
        <v>1235</v>
      </c>
      <c r="Q21">
        <v>7000</v>
      </c>
      <c r="R21">
        <v>1605</v>
      </c>
      <c r="S21">
        <v>7000</v>
      </c>
      <c r="T21">
        <v>1730</v>
      </c>
      <c r="Y21">
        <v>12</v>
      </c>
      <c r="Z21">
        <f t="shared" si="17"/>
        <v>10</v>
      </c>
      <c r="AA21">
        <f t="shared" si="18"/>
        <v>8</v>
      </c>
      <c r="AB21">
        <f t="shared" si="19"/>
        <v>11</v>
      </c>
      <c r="AC21">
        <f t="shared" si="20"/>
        <v>124</v>
      </c>
      <c r="AD21">
        <f t="shared" si="21"/>
        <v>14</v>
      </c>
      <c r="AE21">
        <f t="shared" si="22"/>
        <v>124</v>
      </c>
      <c r="AF21">
        <f t="shared" si="23"/>
        <v>17</v>
      </c>
      <c r="AG21">
        <f t="shared" si="24"/>
        <v>124</v>
      </c>
      <c r="AH21">
        <f t="shared" si="25"/>
        <v>19</v>
      </c>
      <c r="AI21">
        <f t="shared" si="26"/>
        <v>174</v>
      </c>
      <c r="AJ21">
        <f t="shared" si="27"/>
        <v>24</v>
      </c>
      <c r="AK21">
        <f t="shared" si="28"/>
        <v>174</v>
      </c>
      <c r="AL21">
        <f t="shared" si="29"/>
        <v>30</v>
      </c>
      <c r="AM21">
        <f t="shared" si="30"/>
        <v>174</v>
      </c>
      <c r="AN21">
        <f t="shared" si="31"/>
        <v>40</v>
      </c>
      <c r="AO21">
        <f t="shared" si="32"/>
        <v>174</v>
      </c>
      <c r="AP21">
        <f t="shared" si="33"/>
        <v>43</v>
      </c>
      <c r="AW21">
        <v>12</v>
      </c>
      <c r="AX21">
        <f t="shared" si="34"/>
        <v>1995</v>
      </c>
      <c r="AY21">
        <f t="shared" si="1"/>
        <v>1690</v>
      </c>
      <c r="AZ21">
        <f t="shared" si="2"/>
        <v>1432</v>
      </c>
      <c r="BA21">
        <f t="shared" si="3"/>
        <v>14925</v>
      </c>
      <c r="BB21">
        <f t="shared" si="4"/>
        <v>1276</v>
      </c>
      <c r="BC21">
        <f t="shared" si="5"/>
        <v>10730</v>
      </c>
      <c r="BD21">
        <f t="shared" si="6"/>
        <v>1247</v>
      </c>
      <c r="BE21">
        <f t="shared" si="7"/>
        <v>8845</v>
      </c>
      <c r="BF21">
        <f t="shared" si="8"/>
        <v>1208</v>
      </c>
      <c r="BG21">
        <f t="shared" si="9"/>
        <v>10640</v>
      </c>
      <c r="BH21">
        <f t="shared" si="10"/>
        <v>1268</v>
      </c>
      <c r="BI21">
        <f t="shared" si="11"/>
        <v>8925</v>
      </c>
      <c r="BJ21">
        <f t="shared" si="12"/>
        <v>1235</v>
      </c>
      <c r="BK21">
        <f t="shared" si="13"/>
        <v>7000</v>
      </c>
      <c r="BL21">
        <f t="shared" si="14"/>
        <v>1370</v>
      </c>
      <c r="BM21">
        <f t="shared" si="15"/>
        <v>5978</v>
      </c>
      <c r="BN21">
        <f t="shared" si="16"/>
        <v>1191</v>
      </c>
    </row>
    <row r="22" spans="2:66" x14ac:dyDescent="0.35">
      <c r="C22">
        <v>15</v>
      </c>
      <c r="D22">
        <v>3000</v>
      </c>
      <c r="E22">
        <v>400</v>
      </c>
      <c r="F22">
        <v>520</v>
      </c>
      <c r="G22">
        <v>540</v>
      </c>
      <c r="H22">
        <v>615</v>
      </c>
      <c r="I22">
        <v>5000</v>
      </c>
      <c r="J22">
        <v>760</v>
      </c>
      <c r="K22">
        <v>5000</v>
      </c>
      <c r="L22">
        <v>910</v>
      </c>
      <c r="M22">
        <v>7000</v>
      </c>
      <c r="N22">
        <v>1140</v>
      </c>
      <c r="O22">
        <v>7000</v>
      </c>
      <c r="P22">
        <v>1390</v>
      </c>
      <c r="Q22">
        <v>7000</v>
      </c>
      <c r="R22">
        <v>1605</v>
      </c>
      <c r="S22">
        <v>7000</v>
      </c>
      <c r="T22">
        <v>1730</v>
      </c>
      <c r="Y22">
        <v>15</v>
      </c>
      <c r="Z22">
        <f t="shared" si="17"/>
        <v>74</v>
      </c>
      <c r="AA22">
        <f t="shared" si="18"/>
        <v>9</v>
      </c>
      <c r="AB22">
        <f t="shared" si="19"/>
        <v>12</v>
      </c>
      <c r="AC22">
        <f t="shared" si="20"/>
        <v>13</v>
      </c>
      <c r="AD22">
        <f t="shared" si="21"/>
        <v>15</v>
      </c>
      <c r="AE22">
        <f t="shared" si="22"/>
        <v>124</v>
      </c>
      <c r="AF22">
        <f t="shared" si="23"/>
        <v>18</v>
      </c>
      <c r="AG22">
        <f t="shared" si="24"/>
        <v>124</v>
      </c>
      <c r="AH22">
        <f t="shared" si="25"/>
        <v>22</v>
      </c>
      <c r="AI22">
        <f t="shared" si="26"/>
        <v>174</v>
      </c>
      <c r="AJ22">
        <f t="shared" si="27"/>
        <v>28</v>
      </c>
      <c r="AK22">
        <f t="shared" si="28"/>
        <v>174</v>
      </c>
      <c r="AL22">
        <f t="shared" si="29"/>
        <v>34</v>
      </c>
      <c r="AM22">
        <f t="shared" si="30"/>
        <v>174</v>
      </c>
      <c r="AN22">
        <f t="shared" si="31"/>
        <v>40</v>
      </c>
      <c r="AO22">
        <f t="shared" si="32"/>
        <v>174</v>
      </c>
      <c r="AP22">
        <f t="shared" si="33"/>
        <v>43</v>
      </c>
      <c r="AW22">
        <v>15</v>
      </c>
      <c r="AX22">
        <f t="shared" si="34"/>
        <v>14088</v>
      </c>
      <c r="AY22">
        <f t="shared" si="1"/>
        <v>1878</v>
      </c>
      <c r="AZ22">
        <f t="shared" si="2"/>
        <v>1552</v>
      </c>
      <c r="BA22">
        <f t="shared" si="3"/>
        <v>1611</v>
      </c>
      <c r="BB22">
        <f t="shared" si="4"/>
        <v>1319</v>
      </c>
      <c r="BC22">
        <f t="shared" si="5"/>
        <v>10730</v>
      </c>
      <c r="BD22">
        <f t="shared" si="6"/>
        <v>1344</v>
      </c>
      <c r="BE22">
        <f t="shared" si="7"/>
        <v>8845</v>
      </c>
      <c r="BF22">
        <f t="shared" si="8"/>
        <v>1383</v>
      </c>
      <c r="BG22">
        <f t="shared" si="9"/>
        <v>10640</v>
      </c>
      <c r="BH22">
        <f t="shared" si="10"/>
        <v>1453</v>
      </c>
      <c r="BI22">
        <f t="shared" si="11"/>
        <v>8925</v>
      </c>
      <c r="BJ22">
        <f t="shared" si="12"/>
        <v>1390</v>
      </c>
      <c r="BK22">
        <f t="shared" si="13"/>
        <v>7000</v>
      </c>
      <c r="BL22">
        <f t="shared" si="14"/>
        <v>1370</v>
      </c>
      <c r="BM22">
        <f t="shared" si="15"/>
        <v>5978</v>
      </c>
      <c r="BN22">
        <f t="shared" si="16"/>
        <v>1191</v>
      </c>
    </row>
    <row r="23" spans="2:66" x14ac:dyDescent="0.35">
      <c r="C23">
        <v>17.5</v>
      </c>
      <c r="D23">
        <v>3000</v>
      </c>
      <c r="E23">
        <v>450</v>
      </c>
      <c r="F23">
        <v>1550</v>
      </c>
      <c r="G23">
        <v>630</v>
      </c>
      <c r="H23">
        <v>700</v>
      </c>
      <c r="I23">
        <v>760</v>
      </c>
      <c r="J23">
        <v>880</v>
      </c>
      <c r="K23">
        <v>1005</v>
      </c>
      <c r="L23">
        <v>1050</v>
      </c>
      <c r="M23">
        <v>7000</v>
      </c>
      <c r="N23">
        <v>1290</v>
      </c>
      <c r="O23">
        <v>7000</v>
      </c>
      <c r="P23">
        <v>1580</v>
      </c>
      <c r="Q23">
        <v>7000</v>
      </c>
      <c r="R23">
        <v>1775</v>
      </c>
      <c r="S23">
        <v>7000</v>
      </c>
      <c r="T23">
        <v>2030</v>
      </c>
      <c r="Y23">
        <v>17.5</v>
      </c>
      <c r="Z23">
        <f t="shared" si="17"/>
        <v>74</v>
      </c>
      <c r="AA23">
        <f t="shared" si="18"/>
        <v>11</v>
      </c>
      <c r="AB23">
        <f t="shared" si="19"/>
        <v>38</v>
      </c>
      <c r="AC23">
        <f t="shared" si="20"/>
        <v>15</v>
      </c>
      <c r="AD23">
        <f t="shared" si="21"/>
        <v>17</v>
      </c>
      <c r="AE23">
        <f t="shared" si="22"/>
        <v>18</v>
      </c>
      <c r="AF23">
        <f t="shared" si="23"/>
        <v>21</v>
      </c>
      <c r="AG23">
        <f t="shared" si="24"/>
        <v>25</v>
      </c>
      <c r="AH23">
        <f t="shared" si="25"/>
        <v>26</v>
      </c>
      <c r="AI23">
        <f t="shared" si="26"/>
        <v>174</v>
      </c>
      <c r="AJ23">
        <f t="shared" si="27"/>
        <v>32</v>
      </c>
      <c r="AK23">
        <f t="shared" si="28"/>
        <v>174</v>
      </c>
      <c r="AL23">
        <f t="shared" si="29"/>
        <v>39</v>
      </c>
      <c r="AM23">
        <f t="shared" si="30"/>
        <v>174</v>
      </c>
      <c r="AN23">
        <f t="shared" si="31"/>
        <v>44</v>
      </c>
      <c r="AO23">
        <f t="shared" si="32"/>
        <v>174</v>
      </c>
      <c r="AP23">
        <f t="shared" si="33"/>
        <v>50</v>
      </c>
      <c r="AW23">
        <v>17.5</v>
      </c>
      <c r="AX23">
        <f t="shared" si="34"/>
        <v>14088</v>
      </c>
      <c r="AY23">
        <f t="shared" si="1"/>
        <v>2113</v>
      </c>
      <c r="AZ23">
        <f t="shared" si="2"/>
        <v>4626</v>
      </c>
      <c r="BA23">
        <f t="shared" si="3"/>
        <v>1880</v>
      </c>
      <c r="BB23">
        <f t="shared" si="4"/>
        <v>1502</v>
      </c>
      <c r="BC23">
        <f t="shared" si="5"/>
        <v>1630</v>
      </c>
      <c r="BD23">
        <f t="shared" si="6"/>
        <v>1556</v>
      </c>
      <c r="BE23">
        <f t="shared" si="7"/>
        <v>1777</v>
      </c>
      <c r="BF23">
        <f t="shared" si="8"/>
        <v>1596</v>
      </c>
      <c r="BG23">
        <f t="shared" si="9"/>
        <v>10640</v>
      </c>
      <c r="BH23">
        <f t="shared" si="10"/>
        <v>1644</v>
      </c>
      <c r="BI23">
        <f t="shared" si="11"/>
        <v>8925</v>
      </c>
      <c r="BJ23">
        <f t="shared" si="12"/>
        <v>1580</v>
      </c>
      <c r="BK23">
        <f t="shared" si="13"/>
        <v>7000</v>
      </c>
      <c r="BL23">
        <f t="shared" si="14"/>
        <v>1515</v>
      </c>
      <c r="BM23">
        <f t="shared" si="15"/>
        <v>5978</v>
      </c>
      <c r="BN23">
        <f t="shared" si="16"/>
        <v>1398</v>
      </c>
    </row>
    <row r="24" spans="2:66" x14ac:dyDescent="0.35">
      <c r="C24">
        <v>20</v>
      </c>
      <c r="D24">
        <v>3000</v>
      </c>
      <c r="E24">
        <v>500</v>
      </c>
      <c r="F24">
        <v>1550</v>
      </c>
      <c r="G24">
        <v>710</v>
      </c>
      <c r="H24">
        <v>2160</v>
      </c>
      <c r="I24">
        <v>850</v>
      </c>
      <c r="J24">
        <v>2500</v>
      </c>
      <c r="K24">
        <v>1120</v>
      </c>
      <c r="L24">
        <v>1175</v>
      </c>
      <c r="M24">
        <v>7000</v>
      </c>
      <c r="N24">
        <v>1460</v>
      </c>
      <c r="O24">
        <v>7000</v>
      </c>
      <c r="P24">
        <v>1800</v>
      </c>
      <c r="Q24">
        <v>7000</v>
      </c>
      <c r="R24">
        <v>2000</v>
      </c>
      <c r="S24">
        <v>7000</v>
      </c>
      <c r="T24">
        <v>2300</v>
      </c>
      <c r="Y24">
        <v>20</v>
      </c>
      <c r="Z24">
        <f t="shared" si="17"/>
        <v>74</v>
      </c>
      <c r="AA24">
        <f t="shared" si="18"/>
        <v>12</v>
      </c>
      <c r="AB24">
        <f t="shared" si="19"/>
        <v>38</v>
      </c>
      <c r="AC24">
        <f t="shared" si="20"/>
        <v>17</v>
      </c>
      <c r="AD24">
        <f t="shared" si="21"/>
        <v>53</v>
      </c>
      <c r="AE24">
        <f t="shared" si="22"/>
        <v>21</v>
      </c>
      <c r="AF24">
        <f t="shared" si="23"/>
        <v>62</v>
      </c>
      <c r="AG24">
        <f t="shared" si="24"/>
        <v>27</v>
      </c>
      <c r="AH24">
        <f t="shared" si="25"/>
        <v>29</v>
      </c>
      <c r="AI24">
        <f t="shared" si="26"/>
        <v>174</v>
      </c>
      <c r="AJ24">
        <f t="shared" si="27"/>
        <v>36</v>
      </c>
      <c r="AK24">
        <f t="shared" si="28"/>
        <v>174</v>
      </c>
      <c r="AL24">
        <f t="shared" si="29"/>
        <v>44</v>
      </c>
      <c r="AM24">
        <f t="shared" si="30"/>
        <v>174</v>
      </c>
      <c r="AN24">
        <f t="shared" si="31"/>
        <v>49</v>
      </c>
      <c r="AO24">
        <f t="shared" si="32"/>
        <v>174</v>
      </c>
      <c r="AP24">
        <f t="shared" si="33"/>
        <v>57</v>
      </c>
      <c r="AW24">
        <v>20</v>
      </c>
      <c r="AX24">
        <f t="shared" si="34"/>
        <v>14088</v>
      </c>
      <c r="AY24">
        <f t="shared" si="1"/>
        <v>2348</v>
      </c>
      <c r="AZ24">
        <f t="shared" si="2"/>
        <v>4626</v>
      </c>
      <c r="BA24">
        <f t="shared" si="3"/>
        <v>2119</v>
      </c>
      <c r="BB24">
        <f t="shared" si="4"/>
        <v>4635</v>
      </c>
      <c r="BC24">
        <f t="shared" si="5"/>
        <v>1824</v>
      </c>
      <c r="BD24">
        <f t="shared" si="6"/>
        <v>4422</v>
      </c>
      <c r="BE24">
        <f t="shared" si="7"/>
        <v>1981</v>
      </c>
      <c r="BF24">
        <f t="shared" si="8"/>
        <v>1786</v>
      </c>
      <c r="BG24">
        <f t="shared" si="9"/>
        <v>10640</v>
      </c>
      <c r="BH24">
        <f t="shared" si="10"/>
        <v>1861</v>
      </c>
      <c r="BI24">
        <f t="shared" si="11"/>
        <v>8925</v>
      </c>
      <c r="BJ24">
        <f t="shared" si="12"/>
        <v>1800</v>
      </c>
      <c r="BK24">
        <f t="shared" si="13"/>
        <v>7000</v>
      </c>
      <c r="BL24">
        <f t="shared" si="14"/>
        <v>1708</v>
      </c>
      <c r="BM24">
        <f t="shared" si="15"/>
        <v>5978</v>
      </c>
      <c r="BN24">
        <f t="shared" si="16"/>
        <v>1584</v>
      </c>
    </row>
    <row r="25" spans="2:66" x14ac:dyDescent="0.35">
      <c r="C25">
        <v>22.5</v>
      </c>
      <c r="D25">
        <v>3000</v>
      </c>
      <c r="E25">
        <v>540</v>
      </c>
      <c r="F25">
        <v>1550</v>
      </c>
      <c r="G25">
        <v>790</v>
      </c>
      <c r="H25">
        <v>2160</v>
      </c>
      <c r="I25">
        <v>950</v>
      </c>
      <c r="J25">
        <v>2500</v>
      </c>
      <c r="K25">
        <v>1230</v>
      </c>
      <c r="L25">
        <v>1310</v>
      </c>
      <c r="M25">
        <v>7000</v>
      </c>
      <c r="N25">
        <v>1610</v>
      </c>
      <c r="O25">
        <v>7000</v>
      </c>
      <c r="P25">
        <v>1980</v>
      </c>
      <c r="Q25">
        <v>7000</v>
      </c>
      <c r="R25">
        <v>2220</v>
      </c>
      <c r="S25">
        <v>7000</v>
      </c>
      <c r="T25">
        <v>2550</v>
      </c>
      <c r="Y25">
        <v>22.5</v>
      </c>
      <c r="Z25">
        <f t="shared" si="17"/>
        <v>74</v>
      </c>
      <c r="AA25">
        <f t="shared" si="18"/>
        <v>13</v>
      </c>
      <c r="AB25">
        <f t="shared" si="19"/>
        <v>38</v>
      </c>
      <c r="AC25">
        <f t="shared" si="20"/>
        <v>19</v>
      </c>
      <c r="AD25">
        <f t="shared" si="21"/>
        <v>53</v>
      </c>
      <c r="AE25">
        <f t="shared" si="22"/>
        <v>23</v>
      </c>
      <c r="AF25">
        <f t="shared" si="23"/>
        <v>62</v>
      </c>
      <c r="AG25">
        <f t="shared" si="24"/>
        <v>30</v>
      </c>
      <c r="AH25">
        <f t="shared" si="25"/>
        <v>32</v>
      </c>
      <c r="AI25">
        <f t="shared" si="26"/>
        <v>174</v>
      </c>
      <c r="AJ25">
        <f t="shared" si="27"/>
        <v>40</v>
      </c>
      <c r="AK25">
        <f t="shared" si="28"/>
        <v>174</v>
      </c>
      <c r="AL25">
        <f t="shared" si="29"/>
        <v>49</v>
      </c>
      <c r="AM25">
        <f t="shared" si="30"/>
        <v>174</v>
      </c>
      <c r="AN25">
        <f t="shared" si="31"/>
        <v>55</v>
      </c>
      <c r="AO25">
        <f t="shared" si="32"/>
        <v>174</v>
      </c>
      <c r="AP25">
        <f t="shared" si="33"/>
        <v>63</v>
      </c>
      <c r="AW25">
        <v>22.5</v>
      </c>
      <c r="AX25">
        <f t="shared" si="34"/>
        <v>14088</v>
      </c>
      <c r="AY25">
        <f t="shared" si="1"/>
        <v>2535</v>
      </c>
      <c r="AZ25">
        <f t="shared" si="2"/>
        <v>4626</v>
      </c>
      <c r="BA25">
        <f t="shared" si="3"/>
        <v>2358</v>
      </c>
      <c r="BB25">
        <f t="shared" si="4"/>
        <v>4635</v>
      </c>
      <c r="BC25">
        <f t="shared" si="5"/>
        <v>2038</v>
      </c>
      <c r="BD25">
        <f t="shared" si="6"/>
        <v>4422</v>
      </c>
      <c r="BE25">
        <f t="shared" si="7"/>
        <v>2175</v>
      </c>
      <c r="BF25">
        <f t="shared" si="8"/>
        <v>1991</v>
      </c>
      <c r="BG25">
        <f t="shared" si="9"/>
        <v>10640</v>
      </c>
      <c r="BH25">
        <f t="shared" si="10"/>
        <v>2052</v>
      </c>
      <c r="BI25">
        <f t="shared" si="11"/>
        <v>8925</v>
      </c>
      <c r="BJ25">
        <f t="shared" si="12"/>
        <v>1980</v>
      </c>
      <c r="BK25">
        <f t="shared" si="13"/>
        <v>7000</v>
      </c>
      <c r="BL25">
        <f t="shared" si="14"/>
        <v>1895</v>
      </c>
      <c r="BM25">
        <f t="shared" si="15"/>
        <v>5978</v>
      </c>
      <c r="BN25">
        <f t="shared" si="16"/>
        <v>1756</v>
      </c>
    </row>
    <row r="26" spans="2:66" x14ac:dyDescent="0.35">
      <c r="C26">
        <v>25</v>
      </c>
      <c r="D26">
        <v>3000</v>
      </c>
      <c r="E26">
        <v>580</v>
      </c>
      <c r="F26">
        <v>1550</v>
      </c>
      <c r="G26">
        <v>875</v>
      </c>
      <c r="H26">
        <v>2160</v>
      </c>
      <c r="I26">
        <v>1050</v>
      </c>
      <c r="J26">
        <v>2500</v>
      </c>
      <c r="K26">
        <v>1340</v>
      </c>
      <c r="L26">
        <v>1450</v>
      </c>
      <c r="M26">
        <v>7000</v>
      </c>
      <c r="N26">
        <v>1760</v>
      </c>
      <c r="O26">
        <v>7000</v>
      </c>
      <c r="P26">
        <v>2160</v>
      </c>
      <c r="Q26">
        <v>7000</v>
      </c>
      <c r="R26">
        <v>2450</v>
      </c>
      <c r="S26">
        <v>7000</v>
      </c>
      <c r="T26">
        <v>2800</v>
      </c>
      <c r="Y26">
        <v>25</v>
      </c>
      <c r="Z26">
        <f t="shared" si="17"/>
        <v>74</v>
      </c>
      <c r="AA26">
        <f t="shared" si="18"/>
        <v>14</v>
      </c>
      <c r="AB26">
        <f t="shared" si="19"/>
        <v>38</v>
      </c>
      <c r="AC26">
        <f t="shared" si="20"/>
        <v>21</v>
      </c>
      <c r="AD26">
        <f t="shared" si="21"/>
        <v>53</v>
      </c>
      <c r="AE26">
        <f t="shared" si="22"/>
        <v>26</v>
      </c>
      <c r="AF26">
        <f t="shared" si="23"/>
        <v>62</v>
      </c>
      <c r="AG26">
        <f t="shared" si="24"/>
        <v>33</v>
      </c>
      <c r="AH26">
        <f t="shared" si="25"/>
        <v>36</v>
      </c>
      <c r="AI26">
        <f t="shared" si="26"/>
        <v>174</v>
      </c>
      <c r="AJ26">
        <f t="shared" si="27"/>
        <v>43</v>
      </c>
      <c r="AK26">
        <f t="shared" si="28"/>
        <v>174</v>
      </c>
      <c r="AL26">
        <f t="shared" si="29"/>
        <v>53</v>
      </c>
      <c r="AM26">
        <f t="shared" si="30"/>
        <v>174</v>
      </c>
      <c r="AN26">
        <f t="shared" si="31"/>
        <v>61</v>
      </c>
      <c r="AO26">
        <f t="shared" si="32"/>
        <v>174</v>
      </c>
      <c r="AP26">
        <f t="shared" si="33"/>
        <v>69</v>
      </c>
      <c r="AW26">
        <v>25</v>
      </c>
      <c r="AX26">
        <f t="shared" si="34"/>
        <v>14088</v>
      </c>
      <c r="AY26">
        <f t="shared" si="1"/>
        <v>2723</v>
      </c>
      <c r="AZ26">
        <f t="shared" si="2"/>
        <v>4626</v>
      </c>
      <c r="BA26">
        <f t="shared" si="3"/>
        <v>2611</v>
      </c>
      <c r="BB26">
        <f t="shared" si="4"/>
        <v>4635</v>
      </c>
      <c r="BC26">
        <f t="shared" si="5"/>
        <v>2253</v>
      </c>
      <c r="BD26">
        <f t="shared" si="6"/>
        <v>4422</v>
      </c>
      <c r="BE26">
        <f t="shared" si="7"/>
        <v>2370</v>
      </c>
      <c r="BF26">
        <f t="shared" si="8"/>
        <v>2204</v>
      </c>
      <c r="BG26">
        <f t="shared" si="9"/>
        <v>10640</v>
      </c>
      <c r="BH26">
        <f t="shared" si="10"/>
        <v>2244</v>
      </c>
      <c r="BI26">
        <f t="shared" si="11"/>
        <v>8925</v>
      </c>
      <c r="BJ26">
        <f t="shared" si="12"/>
        <v>2160</v>
      </c>
      <c r="BK26">
        <f t="shared" si="13"/>
        <v>7000</v>
      </c>
      <c r="BL26">
        <f t="shared" si="14"/>
        <v>2092</v>
      </c>
      <c r="BM26">
        <f t="shared" si="15"/>
        <v>5978</v>
      </c>
      <c r="BN26">
        <f t="shared" si="16"/>
        <v>1929</v>
      </c>
    </row>
    <row r="27" spans="2:66" x14ac:dyDescent="0.35">
      <c r="C27">
        <v>27.5</v>
      </c>
      <c r="D27">
        <v>3000</v>
      </c>
      <c r="E27">
        <v>620</v>
      </c>
      <c r="F27">
        <v>1550</v>
      </c>
      <c r="G27">
        <v>950</v>
      </c>
      <c r="H27">
        <v>2160</v>
      </c>
      <c r="I27">
        <v>1160</v>
      </c>
      <c r="J27">
        <v>2500</v>
      </c>
      <c r="K27">
        <v>1460</v>
      </c>
      <c r="L27">
        <v>1600</v>
      </c>
      <c r="M27">
        <v>7000</v>
      </c>
      <c r="N27">
        <v>1925</v>
      </c>
      <c r="O27">
        <v>7000</v>
      </c>
      <c r="P27">
        <v>2375</v>
      </c>
      <c r="Q27">
        <v>7000</v>
      </c>
      <c r="R27">
        <v>2690</v>
      </c>
      <c r="S27">
        <v>7000</v>
      </c>
      <c r="T27">
        <v>3100</v>
      </c>
      <c r="Y27">
        <v>27.5</v>
      </c>
      <c r="Z27">
        <f t="shared" si="17"/>
        <v>74</v>
      </c>
      <c r="AA27">
        <f t="shared" si="18"/>
        <v>15</v>
      </c>
      <c r="AB27">
        <f t="shared" si="19"/>
        <v>38</v>
      </c>
      <c r="AC27">
        <f t="shared" si="20"/>
        <v>23</v>
      </c>
      <c r="AD27">
        <f t="shared" si="21"/>
        <v>53</v>
      </c>
      <c r="AE27">
        <f t="shared" si="22"/>
        <v>28</v>
      </c>
      <c r="AF27">
        <f t="shared" si="23"/>
        <v>62</v>
      </c>
      <c r="AG27">
        <f t="shared" si="24"/>
        <v>36</v>
      </c>
      <c r="AH27">
        <f t="shared" si="25"/>
        <v>39</v>
      </c>
      <c r="AI27">
        <f t="shared" si="26"/>
        <v>174</v>
      </c>
      <c r="AJ27">
        <f t="shared" si="27"/>
        <v>47</v>
      </c>
      <c r="AK27">
        <f t="shared" si="28"/>
        <v>174</v>
      </c>
      <c r="AL27">
        <f t="shared" si="29"/>
        <v>59</v>
      </c>
      <c r="AM27">
        <f t="shared" si="30"/>
        <v>174</v>
      </c>
      <c r="AN27">
        <f t="shared" si="31"/>
        <v>67</v>
      </c>
      <c r="AO27">
        <f t="shared" si="32"/>
        <v>174</v>
      </c>
      <c r="AP27">
        <f t="shared" si="33"/>
        <v>77</v>
      </c>
      <c r="AW27">
        <v>27.5</v>
      </c>
      <c r="AX27">
        <f t="shared" si="34"/>
        <v>14088</v>
      </c>
      <c r="AY27">
        <f t="shared" si="1"/>
        <v>2911</v>
      </c>
      <c r="AZ27">
        <f t="shared" si="2"/>
        <v>4626</v>
      </c>
      <c r="BA27">
        <f t="shared" si="3"/>
        <v>2835</v>
      </c>
      <c r="BB27">
        <f t="shared" si="4"/>
        <v>4635</v>
      </c>
      <c r="BC27">
        <f t="shared" si="5"/>
        <v>2489</v>
      </c>
      <c r="BD27">
        <f t="shared" si="6"/>
        <v>4422</v>
      </c>
      <c r="BE27">
        <f t="shared" si="7"/>
        <v>2582</v>
      </c>
      <c r="BF27">
        <f t="shared" si="8"/>
        <v>2432</v>
      </c>
      <c r="BG27">
        <f t="shared" si="9"/>
        <v>10640</v>
      </c>
      <c r="BH27">
        <f t="shared" si="10"/>
        <v>2454</v>
      </c>
      <c r="BI27">
        <f t="shared" si="11"/>
        <v>8925</v>
      </c>
      <c r="BJ27">
        <f t="shared" si="12"/>
        <v>2375</v>
      </c>
      <c r="BK27">
        <f t="shared" si="13"/>
        <v>7000</v>
      </c>
      <c r="BL27">
        <f t="shared" si="14"/>
        <v>2297</v>
      </c>
      <c r="BM27">
        <f t="shared" si="15"/>
        <v>5978</v>
      </c>
      <c r="BN27">
        <f t="shared" si="16"/>
        <v>2135</v>
      </c>
    </row>
    <row r="28" spans="2:66" x14ac:dyDescent="0.35">
      <c r="B28" s="2" t="s">
        <v>24</v>
      </c>
      <c r="C28">
        <v>30</v>
      </c>
      <c r="D28">
        <v>570</v>
      </c>
      <c r="E28">
        <v>645</v>
      </c>
      <c r="F28">
        <v>1550</v>
      </c>
      <c r="G28">
        <v>1025</v>
      </c>
      <c r="H28">
        <v>2160</v>
      </c>
      <c r="I28">
        <v>1270</v>
      </c>
      <c r="J28">
        <v>2500</v>
      </c>
      <c r="K28">
        <v>1580</v>
      </c>
      <c r="L28">
        <v>1735</v>
      </c>
      <c r="M28">
        <v>7000</v>
      </c>
      <c r="N28">
        <v>2090</v>
      </c>
      <c r="O28">
        <v>7000</v>
      </c>
      <c r="P28">
        <v>2575</v>
      </c>
      <c r="Q28">
        <v>7000</v>
      </c>
      <c r="R28">
        <v>2900</v>
      </c>
      <c r="S28">
        <v>7000</v>
      </c>
      <c r="T28">
        <v>3400</v>
      </c>
      <c r="X28" s="2" t="s">
        <v>24</v>
      </c>
      <c r="Y28">
        <v>30</v>
      </c>
      <c r="Z28">
        <f t="shared" si="17"/>
        <v>14</v>
      </c>
      <c r="AA28">
        <f t="shared" si="18"/>
        <v>16</v>
      </c>
      <c r="AB28">
        <f t="shared" si="19"/>
        <v>38</v>
      </c>
      <c r="AC28">
        <f t="shared" si="20"/>
        <v>25</v>
      </c>
      <c r="AD28">
        <f t="shared" si="21"/>
        <v>53</v>
      </c>
      <c r="AE28">
        <f t="shared" si="22"/>
        <v>31</v>
      </c>
      <c r="AF28">
        <f t="shared" si="23"/>
        <v>62</v>
      </c>
      <c r="AG28">
        <f t="shared" si="24"/>
        <v>39</v>
      </c>
      <c r="AH28">
        <f t="shared" si="25"/>
        <v>43</v>
      </c>
      <c r="AI28">
        <f t="shared" si="26"/>
        <v>174</v>
      </c>
      <c r="AJ28">
        <f t="shared" si="27"/>
        <v>52</v>
      </c>
      <c r="AK28">
        <f t="shared" si="28"/>
        <v>174</v>
      </c>
      <c r="AL28">
        <f t="shared" si="29"/>
        <v>64</v>
      </c>
      <c r="AM28">
        <f t="shared" si="30"/>
        <v>174</v>
      </c>
      <c r="AN28">
        <f t="shared" si="31"/>
        <v>72</v>
      </c>
      <c r="AO28">
        <f t="shared" si="32"/>
        <v>174</v>
      </c>
      <c r="AP28">
        <f t="shared" si="33"/>
        <v>84</v>
      </c>
      <c r="AV28" s="2" t="s">
        <v>24</v>
      </c>
      <c r="AW28">
        <v>30</v>
      </c>
      <c r="AX28">
        <f t="shared" si="34"/>
        <v>2676</v>
      </c>
      <c r="AY28">
        <f t="shared" si="1"/>
        <v>3028</v>
      </c>
      <c r="AZ28">
        <f t="shared" si="2"/>
        <v>4626</v>
      </c>
      <c r="BA28">
        <f t="shared" si="3"/>
        <v>3059</v>
      </c>
      <c r="BB28">
        <f t="shared" si="4"/>
        <v>4635</v>
      </c>
      <c r="BC28">
        <f t="shared" si="5"/>
        <v>2725</v>
      </c>
      <c r="BD28">
        <f t="shared" si="6"/>
        <v>4422</v>
      </c>
      <c r="BE28">
        <f t="shared" si="7"/>
        <v>2795</v>
      </c>
      <c r="BF28">
        <f t="shared" si="8"/>
        <v>2637</v>
      </c>
      <c r="BG28">
        <f t="shared" si="9"/>
        <v>10640</v>
      </c>
      <c r="BH28">
        <f t="shared" si="10"/>
        <v>2664</v>
      </c>
      <c r="BI28">
        <f t="shared" si="11"/>
        <v>8925</v>
      </c>
      <c r="BJ28">
        <f t="shared" si="12"/>
        <v>2575</v>
      </c>
      <c r="BK28">
        <f t="shared" si="13"/>
        <v>7000</v>
      </c>
      <c r="BL28">
        <f t="shared" si="14"/>
        <v>2476</v>
      </c>
      <c r="BM28">
        <f t="shared" si="15"/>
        <v>5978</v>
      </c>
      <c r="BN28">
        <f t="shared" si="16"/>
        <v>2342</v>
      </c>
    </row>
    <row r="29" spans="2:66" x14ac:dyDescent="0.35">
      <c r="C29">
        <v>32.5</v>
      </c>
      <c r="D29">
        <v>600</v>
      </c>
      <c r="E29">
        <v>3000</v>
      </c>
      <c r="F29">
        <v>1550</v>
      </c>
      <c r="G29">
        <v>1105</v>
      </c>
      <c r="H29">
        <v>2160</v>
      </c>
      <c r="I29">
        <v>1375</v>
      </c>
      <c r="J29">
        <v>2500</v>
      </c>
      <c r="K29">
        <v>1730</v>
      </c>
      <c r="L29">
        <v>1870</v>
      </c>
      <c r="M29">
        <v>7000</v>
      </c>
      <c r="N29">
        <v>2250</v>
      </c>
      <c r="O29">
        <v>7000</v>
      </c>
      <c r="P29">
        <v>2760</v>
      </c>
      <c r="Q29">
        <v>7000</v>
      </c>
      <c r="R29">
        <v>3125</v>
      </c>
      <c r="S29">
        <v>7000</v>
      </c>
      <c r="T29">
        <v>3625</v>
      </c>
      <c r="Y29">
        <v>32.5</v>
      </c>
      <c r="Z29">
        <f t="shared" si="17"/>
        <v>14</v>
      </c>
      <c r="AA29">
        <f t="shared" si="18"/>
        <v>74</v>
      </c>
      <c r="AB29">
        <f t="shared" si="19"/>
        <v>38</v>
      </c>
      <c r="AC29">
        <f t="shared" si="20"/>
        <v>27</v>
      </c>
      <c r="AD29">
        <f t="shared" si="21"/>
        <v>53</v>
      </c>
      <c r="AE29">
        <f t="shared" si="22"/>
        <v>34</v>
      </c>
      <c r="AF29">
        <f t="shared" si="23"/>
        <v>62</v>
      </c>
      <c r="AG29">
        <f t="shared" si="24"/>
        <v>43</v>
      </c>
      <c r="AH29">
        <f t="shared" si="25"/>
        <v>46</v>
      </c>
      <c r="AI29">
        <f t="shared" si="26"/>
        <v>174</v>
      </c>
      <c r="AJ29">
        <f t="shared" si="27"/>
        <v>56</v>
      </c>
      <c r="AK29">
        <f t="shared" si="28"/>
        <v>174</v>
      </c>
      <c r="AL29">
        <f t="shared" si="29"/>
        <v>68</v>
      </c>
      <c r="AM29">
        <f t="shared" si="30"/>
        <v>174</v>
      </c>
      <c r="AN29">
        <f t="shared" si="31"/>
        <v>77</v>
      </c>
      <c r="AO29">
        <f t="shared" si="32"/>
        <v>174</v>
      </c>
      <c r="AP29">
        <f t="shared" si="33"/>
        <v>90</v>
      </c>
      <c r="AW29">
        <v>32.5</v>
      </c>
      <c r="AX29">
        <f t="shared" si="34"/>
        <v>2817</v>
      </c>
      <c r="AY29">
        <f t="shared" si="1"/>
        <v>14088</v>
      </c>
      <c r="AZ29">
        <f t="shared" si="2"/>
        <v>4626</v>
      </c>
      <c r="BA29">
        <f t="shared" si="3"/>
        <v>3298</v>
      </c>
      <c r="BB29">
        <f t="shared" si="4"/>
        <v>4635</v>
      </c>
      <c r="BC29">
        <f t="shared" si="5"/>
        <v>2950</v>
      </c>
      <c r="BD29">
        <f t="shared" si="6"/>
        <v>4422</v>
      </c>
      <c r="BE29">
        <f t="shared" si="7"/>
        <v>3060</v>
      </c>
      <c r="BF29">
        <f t="shared" si="8"/>
        <v>2842</v>
      </c>
      <c r="BG29">
        <f t="shared" si="9"/>
        <v>10640</v>
      </c>
      <c r="BH29">
        <f t="shared" si="10"/>
        <v>2868</v>
      </c>
      <c r="BI29">
        <f t="shared" si="11"/>
        <v>8925</v>
      </c>
      <c r="BJ29">
        <f t="shared" si="12"/>
        <v>2760</v>
      </c>
      <c r="BK29">
        <f t="shared" si="13"/>
        <v>7000</v>
      </c>
      <c r="BL29">
        <f t="shared" si="14"/>
        <v>2668</v>
      </c>
      <c r="BM29">
        <f t="shared" si="15"/>
        <v>5978</v>
      </c>
      <c r="BN29">
        <f t="shared" si="16"/>
        <v>2497</v>
      </c>
    </row>
    <row r="30" spans="2:66" x14ac:dyDescent="0.35">
      <c r="C30">
        <v>35</v>
      </c>
      <c r="D30">
        <v>625</v>
      </c>
      <c r="E30">
        <v>3000</v>
      </c>
      <c r="F30">
        <v>1550</v>
      </c>
      <c r="G30">
        <v>1180</v>
      </c>
      <c r="H30">
        <v>2160</v>
      </c>
      <c r="I30">
        <v>1475</v>
      </c>
      <c r="J30">
        <v>2500</v>
      </c>
      <c r="K30">
        <v>1860</v>
      </c>
      <c r="L30">
        <v>2000</v>
      </c>
      <c r="M30">
        <v>7000</v>
      </c>
      <c r="N30">
        <v>2400</v>
      </c>
      <c r="O30">
        <v>7000</v>
      </c>
      <c r="P30">
        <v>2950</v>
      </c>
      <c r="Q30">
        <v>7000</v>
      </c>
      <c r="R30">
        <v>3350</v>
      </c>
      <c r="S30">
        <v>7000</v>
      </c>
      <c r="T30">
        <v>3850</v>
      </c>
      <c r="Y30">
        <v>35</v>
      </c>
      <c r="Z30">
        <f t="shared" si="17"/>
        <v>15</v>
      </c>
      <c r="AA30">
        <f t="shared" si="18"/>
        <v>74</v>
      </c>
      <c r="AB30">
        <f t="shared" si="19"/>
        <v>38</v>
      </c>
      <c r="AC30">
        <f t="shared" si="20"/>
        <v>29</v>
      </c>
      <c r="AD30">
        <f t="shared" si="21"/>
        <v>53</v>
      </c>
      <c r="AE30">
        <f t="shared" si="22"/>
        <v>36</v>
      </c>
      <c r="AF30">
        <f t="shared" si="23"/>
        <v>62</v>
      </c>
      <c r="AG30">
        <f t="shared" si="24"/>
        <v>46</v>
      </c>
      <c r="AH30">
        <f t="shared" si="25"/>
        <v>49</v>
      </c>
      <c r="AI30">
        <f t="shared" si="26"/>
        <v>174</v>
      </c>
      <c r="AJ30">
        <f t="shared" si="27"/>
        <v>59</v>
      </c>
      <c r="AK30">
        <f t="shared" si="28"/>
        <v>174</v>
      </c>
      <c r="AL30">
        <f t="shared" si="29"/>
        <v>73</v>
      </c>
      <c r="AM30">
        <f t="shared" si="30"/>
        <v>174</v>
      </c>
      <c r="AN30">
        <f t="shared" si="31"/>
        <v>83</v>
      </c>
      <c r="AO30">
        <f t="shared" si="32"/>
        <v>174</v>
      </c>
      <c r="AP30">
        <f t="shared" si="33"/>
        <v>95</v>
      </c>
      <c r="AW30">
        <v>35</v>
      </c>
      <c r="AX30">
        <f t="shared" si="34"/>
        <v>2935</v>
      </c>
      <c r="AY30">
        <f t="shared" si="1"/>
        <v>14088</v>
      </c>
      <c r="AZ30">
        <f t="shared" si="2"/>
        <v>4626</v>
      </c>
      <c r="BA30">
        <f t="shared" si="3"/>
        <v>3522</v>
      </c>
      <c r="BB30">
        <f t="shared" si="4"/>
        <v>4635</v>
      </c>
      <c r="BC30">
        <f t="shared" si="5"/>
        <v>3165</v>
      </c>
      <c r="BD30">
        <f t="shared" si="6"/>
        <v>4422</v>
      </c>
      <c r="BE30">
        <f t="shared" si="7"/>
        <v>3290</v>
      </c>
      <c r="BF30">
        <f t="shared" si="8"/>
        <v>3040</v>
      </c>
      <c r="BG30">
        <f t="shared" si="9"/>
        <v>10640</v>
      </c>
      <c r="BH30">
        <f t="shared" si="10"/>
        <v>3060</v>
      </c>
      <c r="BI30">
        <f t="shared" si="11"/>
        <v>8925</v>
      </c>
      <c r="BJ30">
        <f t="shared" si="12"/>
        <v>2950</v>
      </c>
      <c r="BK30">
        <f t="shared" si="13"/>
        <v>7000</v>
      </c>
      <c r="BL30">
        <f t="shared" si="14"/>
        <v>2860</v>
      </c>
      <c r="BM30">
        <f t="shared" si="15"/>
        <v>5978</v>
      </c>
      <c r="BN30">
        <f t="shared" si="16"/>
        <v>2652</v>
      </c>
    </row>
    <row r="31" spans="2:66" x14ac:dyDescent="0.35">
      <c r="C31">
        <v>40</v>
      </c>
      <c r="D31">
        <v>700</v>
      </c>
      <c r="E31">
        <v>3000</v>
      </c>
      <c r="F31">
        <v>1190</v>
      </c>
      <c r="G31">
        <v>1340</v>
      </c>
      <c r="H31">
        <v>2160</v>
      </c>
      <c r="I31">
        <v>1680</v>
      </c>
      <c r="J31">
        <v>2500</v>
      </c>
      <c r="K31">
        <v>2095</v>
      </c>
      <c r="L31">
        <v>2250</v>
      </c>
      <c r="M31">
        <v>7000</v>
      </c>
      <c r="N31">
        <v>2680</v>
      </c>
      <c r="O31">
        <v>7000</v>
      </c>
      <c r="P31">
        <v>3350</v>
      </c>
      <c r="Q31">
        <v>7000</v>
      </c>
      <c r="R31">
        <v>3800</v>
      </c>
      <c r="S31">
        <v>7000</v>
      </c>
      <c r="T31">
        <v>4300</v>
      </c>
      <c r="Y31">
        <v>40</v>
      </c>
      <c r="Z31">
        <f t="shared" si="17"/>
        <v>17</v>
      </c>
      <c r="AA31">
        <f t="shared" si="18"/>
        <v>74</v>
      </c>
      <c r="AB31">
        <f t="shared" si="19"/>
        <v>29</v>
      </c>
      <c r="AC31">
        <f t="shared" si="20"/>
        <v>33</v>
      </c>
      <c r="AD31">
        <f t="shared" si="21"/>
        <v>53</v>
      </c>
      <c r="AE31">
        <f t="shared" si="22"/>
        <v>41</v>
      </c>
      <c r="AF31">
        <f t="shared" si="23"/>
        <v>62</v>
      </c>
      <c r="AG31">
        <f t="shared" si="24"/>
        <v>52</v>
      </c>
      <c r="AH31">
        <f t="shared" si="25"/>
        <v>56</v>
      </c>
      <c r="AI31">
        <f t="shared" si="26"/>
        <v>174</v>
      </c>
      <c r="AJ31">
        <f t="shared" si="27"/>
        <v>66</v>
      </c>
      <c r="AK31">
        <f t="shared" si="28"/>
        <v>174</v>
      </c>
      <c r="AL31">
        <f t="shared" si="29"/>
        <v>83</v>
      </c>
      <c r="AM31">
        <f t="shared" si="30"/>
        <v>174</v>
      </c>
      <c r="AN31">
        <f t="shared" si="31"/>
        <v>94</v>
      </c>
      <c r="AO31">
        <f t="shared" si="32"/>
        <v>174</v>
      </c>
      <c r="AP31">
        <f t="shared" si="33"/>
        <v>107</v>
      </c>
      <c r="AW31">
        <v>40</v>
      </c>
      <c r="AX31">
        <f t="shared" si="34"/>
        <v>3287</v>
      </c>
      <c r="AY31">
        <f t="shared" si="1"/>
        <v>14088</v>
      </c>
      <c r="AZ31">
        <f t="shared" si="2"/>
        <v>3552</v>
      </c>
      <c r="BA31">
        <f t="shared" si="3"/>
        <v>3999</v>
      </c>
      <c r="BB31">
        <f t="shared" si="4"/>
        <v>4635</v>
      </c>
      <c r="BC31">
        <f t="shared" si="5"/>
        <v>3605</v>
      </c>
      <c r="BD31">
        <f t="shared" si="6"/>
        <v>4422</v>
      </c>
      <c r="BE31">
        <f t="shared" si="7"/>
        <v>3706</v>
      </c>
      <c r="BF31">
        <f t="shared" si="8"/>
        <v>3420</v>
      </c>
      <c r="BG31">
        <f t="shared" si="9"/>
        <v>10640</v>
      </c>
      <c r="BH31">
        <f t="shared" si="10"/>
        <v>3417</v>
      </c>
      <c r="BI31">
        <f t="shared" si="11"/>
        <v>8925</v>
      </c>
      <c r="BJ31">
        <f t="shared" si="12"/>
        <v>3350</v>
      </c>
      <c r="BK31">
        <f t="shared" si="13"/>
        <v>7000</v>
      </c>
      <c r="BL31">
        <f t="shared" si="14"/>
        <v>3245</v>
      </c>
      <c r="BM31">
        <f t="shared" si="15"/>
        <v>5978</v>
      </c>
      <c r="BN31">
        <f t="shared" si="16"/>
        <v>2962</v>
      </c>
    </row>
    <row r="32" spans="2:66" x14ac:dyDescent="0.35">
      <c r="C32">
        <v>45</v>
      </c>
      <c r="D32">
        <v>790</v>
      </c>
      <c r="E32">
        <v>3000</v>
      </c>
      <c r="F32">
        <v>1330</v>
      </c>
      <c r="G32">
        <v>5000</v>
      </c>
      <c r="H32">
        <v>2160</v>
      </c>
      <c r="I32">
        <v>1900</v>
      </c>
      <c r="J32">
        <v>2500</v>
      </c>
      <c r="K32">
        <v>2300</v>
      </c>
      <c r="L32">
        <v>2485</v>
      </c>
      <c r="M32">
        <v>7000</v>
      </c>
      <c r="N32">
        <v>2960</v>
      </c>
      <c r="O32">
        <v>7000</v>
      </c>
      <c r="P32">
        <v>3720</v>
      </c>
      <c r="Q32">
        <v>7000</v>
      </c>
      <c r="R32">
        <v>4200</v>
      </c>
      <c r="S32">
        <v>7000</v>
      </c>
      <c r="T32">
        <v>5025</v>
      </c>
      <c r="Y32">
        <v>45</v>
      </c>
      <c r="Z32">
        <f t="shared" si="17"/>
        <v>19</v>
      </c>
      <c r="AA32">
        <f t="shared" si="18"/>
        <v>74</v>
      </c>
      <c r="AB32">
        <f t="shared" si="19"/>
        <v>33</v>
      </c>
      <c r="AC32">
        <f t="shared" si="20"/>
        <v>124</v>
      </c>
      <c r="AD32">
        <f t="shared" si="21"/>
        <v>53</v>
      </c>
      <c r="AE32">
        <f t="shared" si="22"/>
        <v>47</v>
      </c>
      <c r="AF32">
        <f t="shared" si="23"/>
        <v>62</v>
      </c>
      <c r="AG32">
        <f t="shared" si="24"/>
        <v>57</v>
      </c>
      <c r="AH32">
        <f t="shared" si="25"/>
        <v>61</v>
      </c>
      <c r="AI32">
        <f t="shared" si="26"/>
        <v>174</v>
      </c>
      <c r="AJ32">
        <f t="shared" si="27"/>
        <v>73</v>
      </c>
      <c r="AK32">
        <f t="shared" si="28"/>
        <v>174</v>
      </c>
      <c r="AL32">
        <f t="shared" si="29"/>
        <v>92</v>
      </c>
      <c r="AM32">
        <f t="shared" si="30"/>
        <v>174</v>
      </c>
      <c r="AN32">
        <f t="shared" si="31"/>
        <v>104</v>
      </c>
      <c r="AO32">
        <f t="shared" si="32"/>
        <v>174</v>
      </c>
      <c r="AP32">
        <f t="shared" si="33"/>
        <v>125</v>
      </c>
      <c r="AW32">
        <v>45</v>
      </c>
      <c r="AX32">
        <f t="shared" si="34"/>
        <v>3709</v>
      </c>
      <c r="AY32">
        <f t="shared" si="1"/>
        <v>14088</v>
      </c>
      <c r="AZ32">
        <f t="shared" si="2"/>
        <v>3970</v>
      </c>
      <c r="BA32">
        <f t="shared" si="3"/>
        <v>14925</v>
      </c>
      <c r="BB32">
        <f t="shared" si="4"/>
        <v>4635</v>
      </c>
      <c r="BC32">
        <f t="shared" si="5"/>
        <v>4077</v>
      </c>
      <c r="BD32">
        <f t="shared" si="6"/>
        <v>4422</v>
      </c>
      <c r="BE32">
        <f t="shared" si="7"/>
        <v>4068</v>
      </c>
      <c r="BF32">
        <f t="shared" si="8"/>
        <v>3777</v>
      </c>
      <c r="BG32">
        <f t="shared" si="9"/>
        <v>10640</v>
      </c>
      <c r="BH32">
        <f t="shared" si="10"/>
        <v>3774</v>
      </c>
      <c r="BI32">
        <f t="shared" si="11"/>
        <v>8925</v>
      </c>
      <c r="BJ32">
        <f t="shared" si="12"/>
        <v>3720</v>
      </c>
      <c r="BK32">
        <f t="shared" si="13"/>
        <v>7000</v>
      </c>
      <c r="BL32">
        <f t="shared" si="14"/>
        <v>3586</v>
      </c>
      <c r="BM32">
        <f t="shared" si="15"/>
        <v>5978</v>
      </c>
      <c r="BN32">
        <f t="shared" si="16"/>
        <v>3462</v>
      </c>
    </row>
    <row r="33" spans="3:66" x14ac:dyDescent="0.35">
      <c r="C33">
        <v>50</v>
      </c>
      <c r="D33">
        <v>880</v>
      </c>
      <c r="E33">
        <v>3000</v>
      </c>
      <c r="F33">
        <v>1475</v>
      </c>
      <c r="G33">
        <v>5000</v>
      </c>
      <c r="H33">
        <v>2020</v>
      </c>
      <c r="I33">
        <v>2120</v>
      </c>
      <c r="J33">
        <v>2375</v>
      </c>
      <c r="K33">
        <v>2500</v>
      </c>
      <c r="L33">
        <v>2680</v>
      </c>
      <c r="M33">
        <v>7000</v>
      </c>
      <c r="N33">
        <v>3190</v>
      </c>
      <c r="O33">
        <v>7000</v>
      </c>
      <c r="P33">
        <v>4040</v>
      </c>
      <c r="Q33">
        <v>7000</v>
      </c>
      <c r="R33">
        <v>4600</v>
      </c>
      <c r="S33">
        <v>7000</v>
      </c>
      <c r="T33">
        <v>5665</v>
      </c>
      <c r="Y33">
        <v>50</v>
      </c>
      <c r="Z33">
        <f t="shared" si="17"/>
        <v>21</v>
      </c>
      <c r="AA33">
        <f t="shared" si="18"/>
        <v>74</v>
      </c>
      <c r="AB33">
        <f t="shared" si="19"/>
        <v>36</v>
      </c>
      <c r="AC33">
        <f t="shared" si="20"/>
        <v>124</v>
      </c>
      <c r="AD33">
        <f t="shared" si="21"/>
        <v>50</v>
      </c>
      <c r="AE33">
        <f t="shared" si="22"/>
        <v>52</v>
      </c>
      <c r="AF33">
        <f t="shared" si="23"/>
        <v>59</v>
      </c>
      <c r="AG33">
        <f t="shared" si="24"/>
        <v>62</v>
      </c>
      <c r="AH33">
        <f t="shared" si="25"/>
        <v>66</v>
      </c>
      <c r="AI33">
        <f t="shared" si="26"/>
        <v>174</v>
      </c>
      <c r="AJ33">
        <f t="shared" si="27"/>
        <v>79</v>
      </c>
      <c r="AK33">
        <f t="shared" si="28"/>
        <v>174</v>
      </c>
      <c r="AL33">
        <f t="shared" si="29"/>
        <v>100</v>
      </c>
      <c r="AM33">
        <f t="shared" si="30"/>
        <v>174</v>
      </c>
      <c r="AN33">
        <f t="shared" si="31"/>
        <v>114</v>
      </c>
      <c r="AO33">
        <f t="shared" si="32"/>
        <v>174</v>
      </c>
      <c r="AP33">
        <f t="shared" si="33"/>
        <v>141</v>
      </c>
      <c r="AW33">
        <v>50</v>
      </c>
      <c r="AX33">
        <f t="shared" si="34"/>
        <v>4132</v>
      </c>
      <c r="AY33">
        <f t="shared" si="1"/>
        <v>14088</v>
      </c>
      <c r="AZ33">
        <f t="shared" si="2"/>
        <v>4402</v>
      </c>
      <c r="BA33">
        <f t="shared" si="3"/>
        <v>14925</v>
      </c>
      <c r="BB33">
        <f t="shared" si="4"/>
        <v>4334</v>
      </c>
      <c r="BC33">
        <f t="shared" si="5"/>
        <v>4549</v>
      </c>
      <c r="BD33">
        <f t="shared" si="6"/>
        <v>4201</v>
      </c>
      <c r="BE33">
        <f t="shared" si="7"/>
        <v>4422</v>
      </c>
      <c r="BF33">
        <f t="shared" si="8"/>
        <v>4073</v>
      </c>
      <c r="BG33">
        <f t="shared" si="9"/>
        <v>10640</v>
      </c>
      <c r="BH33">
        <f t="shared" si="10"/>
        <v>4067</v>
      </c>
      <c r="BI33">
        <f t="shared" si="11"/>
        <v>8925</v>
      </c>
      <c r="BJ33">
        <f t="shared" si="12"/>
        <v>4040</v>
      </c>
      <c r="BK33">
        <f t="shared" si="13"/>
        <v>7000</v>
      </c>
      <c r="BL33">
        <f t="shared" si="14"/>
        <v>3928</v>
      </c>
      <c r="BM33">
        <f t="shared" si="15"/>
        <v>5978</v>
      </c>
      <c r="BN33">
        <f t="shared" si="16"/>
        <v>3903</v>
      </c>
    </row>
    <row r="34" spans="3:66" x14ac:dyDescent="0.35">
      <c r="C34">
        <v>55</v>
      </c>
      <c r="D34">
        <v>975</v>
      </c>
      <c r="E34">
        <v>3000</v>
      </c>
      <c r="F34">
        <v>1590</v>
      </c>
      <c r="G34">
        <v>5000</v>
      </c>
      <c r="H34">
        <v>2180</v>
      </c>
      <c r="I34">
        <v>5000</v>
      </c>
      <c r="J34">
        <v>2515</v>
      </c>
      <c r="K34">
        <v>5000</v>
      </c>
      <c r="L34">
        <v>2920</v>
      </c>
      <c r="M34">
        <v>7000</v>
      </c>
      <c r="N34">
        <v>3475</v>
      </c>
      <c r="O34">
        <v>7000</v>
      </c>
      <c r="P34">
        <v>4320</v>
      </c>
      <c r="Q34">
        <v>7000</v>
      </c>
      <c r="R34">
        <v>5050</v>
      </c>
      <c r="S34">
        <v>7000</v>
      </c>
      <c r="T34">
        <v>6250</v>
      </c>
      <c r="Y34">
        <v>55</v>
      </c>
      <c r="Z34">
        <f t="shared" si="17"/>
        <v>24</v>
      </c>
      <c r="AA34">
        <f t="shared" si="18"/>
        <v>74</v>
      </c>
      <c r="AB34">
        <f t="shared" si="19"/>
        <v>39</v>
      </c>
      <c r="AC34">
        <f t="shared" si="20"/>
        <v>124</v>
      </c>
      <c r="AD34">
        <f t="shared" si="21"/>
        <v>54</v>
      </c>
      <c r="AE34">
        <f t="shared" si="22"/>
        <v>124</v>
      </c>
      <c r="AF34">
        <f t="shared" si="23"/>
        <v>62</v>
      </c>
      <c r="AG34">
        <f t="shared" si="24"/>
        <v>124</v>
      </c>
      <c r="AH34">
        <f t="shared" si="25"/>
        <v>72</v>
      </c>
      <c r="AI34">
        <f t="shared" si="26"/>
        <v>174</v>
      </c>
      <c r="AJ34">
        <f t="shared" si="27"/>
        <v>86</v>
      </c>
      <c r="AK34">
        <f t="shared" si="28"/>
        <v>174</v>
      </c>
      <c r="AL34">
        <f t="shared" si="29"/>
        <v>107</v>
      </c>
      <c r="AM34">
        <f t="shared" si="30"/>
        <v>174</v>
      </c>
      <c r="AN34">
        <f t="shared" si="31"/>
        <v>125</v>
      </c>
      <c r="AO34">
        <f t="shared" si="32"/>
        <v>174</v>
      </c>
      <c r="AP34">
        <f t="shared" si="33"/>
        <v>155</v>
      </c>
      <c r="AW34">
        <v>55</v>
      </c>
      <c r="AX34">
        <f t="shared" si="34"/>
        <v>4578</v>
      </c>
      <c r="AY34">
        <f t="shared" si="1"/>
        <v>14088</v>
      </c>
      <c r="AZ34">
        <f t="shared" si="2"/>
        <v>4746</v>
      </c>
      <c r="BA34">
        <f t="shared" si="3"/>
        <v>14925</v>
      </c>
      <c r="BB34">
        <f t="shared" si="4"/>
        <v>4678</v>
      </c>
      <c r="BC34">
        <f t="shared" si="5"/>
        <v>10730</v>
      </c>
      <c r="BD34">
        <f t="shared" si="6"/>
        <v>4449</v>
      </c>
      <c r="BE34">
        <f t="shared" si="7"/>
        <v>8845</v>
      </c>
      <c r="BF34">
        <f t="shared" si="8"/>
        <v>4438</v>
      </c>
      <c r="BG34">
        <f t="shared" si="9"/>
        <v>10640</v>
      </c>
      <c r="BH34">
        <f t="shared" si="10"/>
        <v>4430</v>
      </c>
      <c r="BI34">
        <f t="shared" si="11"/>
        <v>8925</v>
      </c>
      <c r="BJ34">
        <f t="shared" si="12"/>
        <v>4320</v>
      </c>
      <c r="BK34">
        <f t="shared" si="13"/>
        <v>7000</v>
      </c>
      <c r="BL34">
        <f t="shared" si="14"/>
        <v>4312</v>
      </c>
      <c r="BM34">
        <f t="shared" si="15"/>
        <v>5978</v>
      </c>
      <c r="BN34">
        <f t="shared" si="16"/>
        <v>4306</v>
      </c>
    </row>
    <row r="35" spans="3:66" x14ac:dyDescent="0.35">
      <c r="C35">
        <v>60</v>
      </c>
      <c r="D35">
        <v>1050</v>
      </c>
      <c r="E35">
        <v>3000</v>
      </c>
      <c r="F35">
        <v>1710</v>
      </c>
      <c r="G35">
        <v>5000</v>
      </c>
      <c r="H35">
        <v>2350</v>
      </c>
      <c r="I35">
        <v>5000</v>
      </c>
      <c r="J35">
        <v>2695</v>
      </c>
      <c r="K35">
        <v>5000</v>
      </c>
      <c r="L35">
        <v>3125</v>
      </c>
      <c r="M35">
        <v>7000</v>
      </c>
      <c r="N35">
        <v>3725</v>
      </c>
      <c r="O35">
        <v>7000</v>
      </c>
      <c r="P35">
        <v>4650</v>
      </c>
      <c r="Q35">
        <v>7000</v>
      </c>
      <c r="R35">
        <v>5390</v>
      </c>
      <c r="S35">
        <v>7000</v>
      </c>
      <c r="T35">
        <v>6675</v>
      </c>
      <c r="Y35">
        <v>60</v>
      </c>
      <c r="Z35">
        <f t="shared" si="17"/>
        <v>26</v>
      </c>
      <c r="AA35">
        <f t="shared" si="18"/>
        <v>74</v>
      </c>
      <c r="AB35">
        <f t="shared" si="19"/>
        <v>42</v>
      </c>
      <c r="AC35">
        <f t="shared" si="20"/>
        <v>124</v>
      </c>
      <c r="AD35">
        <f t="shared" si="21"/>
        <v>58</v>
      </c>
      <c r="AE35">
        <f t="shared" si="22"/>
        <v>124</v>
      </c>
      <c r="AF35">
        <f t="shared" si="23"/>
        <v>67</v>
      </c>
      <c r="AG35">
        <f t="shared" si="24"/>
        <v>124</v>
      </c>
      <c r="AH35">
        <f t="shared" si="25"/>
        <v>77</v>
      </c>
      <c r="AI35">
        <f t="shared" si="26"/>
        <v>174</v>
      </c>
      <c r="AJ35">
        <f t="shared" si="27"/>
        <v>92</v>
      </c>
      <c r="AK35">
        <f t="shared" si="28"/>
        <v>174</v>
      </c>
      <c r="AL35">
        <f t="shared" si="29"/>
        <v>115</v>
      </c>
      <c r="AM35">
        <f t="shared" si="30"/>
        <v>174</v>
      </c>
      <c r="AN35">
        <f t="shared" si="31"/>
        <v>134</v>
      </c>
      <c r="AO35">
        <f t="shared" si="32"/>
        <v>174</v>
      </c>
      <c r="AP35">
        <f t="shared" si="33"/>
        <v>166</v>
      </c>
      <c r="AW35">
        <v>60</v>
      </c>
      <c r="AX35">
        <f t="shared" si="34"/>
        <v>4930</v>
      </c>
      <c r="AY35">
        <f t="shared" si="1"/>
        <v>14088</v>
      </c>
      <c r="AZ35">
        <f t="shared" si="2"/>
        <v>5104</v>
      </c>
      <c r="BA35">
        <f t="shared" si="3"/>
        <v>14925</v>
      </c>
      <c r="BB35">
        <f t="shared" si="4"/>
        <v>5043</v>
      </c>
      <c r="BC35">
        <f t="shared" si="5"/>
        <v>10730</v>
      </c>
      <c r="BD35">
        <f t="shared" si="6"/>
        <v>4767</v>
      </c>
      <c r="BE35">
        <f t="shared" si="7"/>
        <v>8845</v>
      </c>
      <c r="BF35">
        <f t="shared" si="8"/>
        <v>4750</v>
      </c>
      <c r="BG35">
        <f t="shared" si="9"/>
        <v>10640</v>
      </c>
      <c r="BH35">
        <f t="shared" si="10"/>
        <v>4749</v>
      </c>
      <c r="BI35">
        <f t="shared" si="11"/>
        <v>8925</v>
      </c>
      <c r="BJ35">
        <f t="shared" si="12"/>
        <v>4650</v>
      </c>
      <c r="BK35">
        <f t="shared" si="13"/>
        <v>7000</v>
      </c>
      <c r="BL35">
        <f t="shared" si="14"/>
        <v>4603</v>
      </c>
      <c r="BM35">
        <f t="shared" si="15"/>
        <v>5978</v>
      </c>
      <c r="BN35">
        <f t="shared" si="16"/>
        <v>4599</v>
      </c>
    </row>
    <row r="36" spans="3:66" x14ac:dyDescent="0.35">
      <c r="C36">
        <v>65</v>
      </c>
      <c r="D36">
        <v>1130</v>
      </c>
      <c r="E36">
        <v>3000</v>
      </c>
      <c r="F36">
        <v>1830</v>
      </c>
      <c r="G36">
        <v>5000</v>
      </c>
      <c r="H36">
        <v>2490</v>
      </c>
      <c r="I36">
        <v>5000</v>
      </c>
      <c r="J36">
        <v>2875</v>
      </c>
      <c r="K36">
        <v>5000</v>
      </c>
      <c r="L36">
        <v>3350</v>
      </c>
      <c r="M36">
        <v>7000</v>
      </c>
      <c r="N36">
        <v>3975</v>
      </c>
      <c r="O36">
        <v>7000</v>
      </c>
      <c r="P36">
        <v>5000</v>
      </c>
      <c r="Q36">
        <v>7000</v>
      </c>
      <c r="R36">
        <v>5850</v>
      </c>
      <c r="S36">
        <v>7000</v>
      </c>
      <c r="T36">
        <v>7200</v>
      </c>
      <c r="Y36">
        <v>65</v>
      </c>
      <c r="Z36">
        <f t="shared" si="17"/>
        <v>28</v>
      </c>
      <c r="AA36">
        <f t="shared" si="18"/>
        <v>74</v>
      </c>
      <c r="AB36">
        <f t="shared" si="19"/>
        <v>45</v>
      </c>
      <c r="AC36">
        <f t="shared" si="20"/>
        <v>124</v>
      </c>
      <c r="AD36">
        <f t="shared" si="21"/>
        <v>62</v>
      </c>
      <c r="AE36">
        <f t="shared" si="22"/>
        <v>124</v>
      </c>
      <c r="AF36">
        <f t="shared" si="23"/>
        <v>71</v>
      </c>
      <c r="AG36">
        <f t="shared" si="24"/>
        <v>124</v>
      </c>
      <c r="AH36">
        <f t="shared" si="25"/>
        <v>83</v>
      </c>
      <c r="AI36">
        <f t="shared" si="26"/>
        <v>174</v>
      </c>
      <c r="AJ36">
        <f t="shared" si="27"/>
        <v>99</v>
      </c>
      <c r="AK36">
        <f t="shared" si="28"/>
        <v>174</v>
      </c>
      <c r="AL36">
        <f t="shared" si="29"/>
        <v>124</v>
      </c>
      <c r="AM36">
        <f t="shared" si="30"/>
        <v>174</v>
      </c>
      <c r="AN36">
        <f t="shared" si="31"/>
        <v>145</v>
      </c>
      <c r="AO36">
        <f t="shared" si="32"/>
        <v>174</v>
      </c>
      <c r="AP36">
        <f t="shared" si="33"/>
        <v>179</v>
      </c>
      <c r="AW36">
        <v>65</v>
      </c>
      <c r="AX36">
        <f t="shared" si="34"/>
        <v>5306</v>
      </c>
      <c r="AY36">
        <f t="shared" si="1"/>
        <v>14088</v>
      </c>
      <c r="AZ36">
        <f t="shared" si="2"/>
        <v>5462</v>
      </c>
      <c r="BA36">
        <f t="shared" si="3"/>
        <v>14925</v>
      </c>
      <c r="BB36">
        <f t="shared" si="4"/>
        <v>5343</v>
      </c>
      <c r="BC36">
        <f t="shared" si="5"/>
        <v>10730</v>
      </c>
      <c r="BD36">
        <f t="shared" si="6"/>
        <v>5085</v>
      </c>
      <c r="BE36">
        <f t="shared" si="7"/>
        <v>8845</v>
      </c>
      <c r="BF36">
        <f t="shared" si="8"/>
        <v>5092</v>
      </c>
      <c r="BG36">
        <f t="shared" si="9"/>
        <v>10640</v>
      </c>
      <c r="BH36">
        <f t="shared" si="10"/>
        <v>5068</v>
      </c>
      <c r="BI36">
        <f t="shared" si="11"/>
        <v>8925</v>
      </c>
      <c r="BJ36">
        <f t="shared" si="12"/>
        <v>5000</v>
      </c>
      <c r="BK36">
        <f t="shared" si="13"/>
        <v>7000</v>
      </c>
      <c r="BL36">
        <f t="shared" si="14"/>
        <v>4995</v>
      </c>
      <c r="BM36">
        <f t="shared" si="15"/>
        <v>5978</v>
      </c>
      <c r="BN36">
        <f t="shared" si="16"/>
        <v>4960</v>
      </c>
    </row>
    <row r="37" spans="3:66" x14ac:dyDescent="0.35">
      <c r="C37">
        <v>70</v>
      </c>
      <c r="D37">
        <v>1220</v>
      </c>
      <c r="E37">
        <v>3000</v>
      </c>
      <c r="F37">
        <v>1975</v>
      </c>
      <c r="G37">
        <v>5000</v>
      </c>
      <c r="H37">
        <v>2640</v>
      </c>
      <c r="I37">
        <v>5000</v>
      </c>
      <c r="J37">
        <v>3055</v>
      </c>
      <c r="K37">
        <v>5000</v>
      </c>
      <c r="L37">
        <v>3550</v>
      </c>
      <c r="M37">
        <v>7000</v>
      </c>
      <c r="N37">
        <v>4225</v>
      </c>
      <c r="O37">
        <v>7000</v>
      </c>
      <c r="P37">
        <v>5325</v>
      </c>
      <c r="Q37">
        <v>7000</v>
      </c>
      <c r="R37">
        <v>6200</v>
      </c>
      <c r="S37">
        <v>7000</v>
      </c>
      <c r="T37">
        <v>7600</v>
      </c>
      <c r="Y37">
        <v>70</v>
      </c>
      <c r="Z37">
        <f t="shared" si="17"/>
        <v>30</v>
      </c>
      <c r="AA37">
        <f t="shared" si="18"/>
        <v>74</v>
      </c>
      <c r="AB37">
        <f t="shared" si="19"/>
        <v>49</v>
      </c>
      <c r="AC37">
        <f t="shared" si="20"/>
        <v>124</v>
      </c>
      <c r="AD37">
        <f t="shared" si="21"/>
        <v>65</v>
      </c>
      <c r="AE37">
        <f t="shared" si="22"/>
        <v>124</v>
      </c>
      <c r="AF37">
        <f t="shared" si="23"/>
        <v>76</v>
      </c>
      <c r="AG37">
        <f t="shared" si="24"/>
        <v>124</v>
      </c>
      <c r="AH37">
        <f t="shared" si="25"/>
        <v>88</v>
      </c>
      <c r="AI37">
        <f t="shared" si="26"/>
        <v>174</v>
      </c>
      <c r="AJ37">
        <f t="shared" si="27"/>
        <v>105</v>
      </c>
      <c r="AK37">
        <f t="shared" si="28"/>
        <v>174</v>
      </c>
      <c r="AL37">
        <f t="shared" si="29"/>
        <v>132</v>
      </c>
      <c r="AM37">
        <f t="shared" si="30"/>
        <v>174</v>
      </c>
      <c r="AN37">
        <f t="shared" si="31"/>
        <v>154</v>
      </c>
      <c r="AO37">
        <f t="shared" si="32"/>
        <v>174</v>
      </c>
      <c r="AP37">
        <f t="shared" si="33"/>
        <v>189</v>
      </c>
      <c r="AW37">
        <v>70</v>
      </c>
      <c r="AX37">
        <f t="shared" si="34"/>
        <v>5729</v>
      </c>
      <c r="AY37">
        <f t="shared" si="1"/>
        <v>14088</v>
      </c>
      <c r="AZ37">
        <f t="shared" si="2"/>
        <v>5895</v>
      </c>
      <c r="BA37">
        <f t="shared" si="3"/>
        <v>14925</v>
      </c>
      <c r="BB37">
        <f t="shared" si="4"/>
        <v>5665</v>
      </c>
      <c r="BC37">
        <f t="shared" si="5"/>
        <v>10730</v>
      </c>
      <c r="BD37">
        <f t="shared" si="6"/>
        <v>5404</v>
      </c>
      <c r="BE37">
        <f t="shared" si="7"/>
        <v>8845</v>
      </c>
      <c r="BF37">
        <f t="shared" si="8"/>
        <v>5396</v>
      </c>
      <c r="BG37">
        <f t="shared" si="9"/>
        <v>10640</v>
      </c>
      <c r="BH37">
        <f t="shared" si="10"/>
        <v>5386</v>
      </c>
      <c r="BI37">
        <f t="shared" si="11"/>
        <v>8925</v>
      </c>
      <c r="BJ37">
        <f t="shared" si="12"/>
        <v>5325</v>
      </c>
      <c r="BK37">
        <f t="shared" si="13"/>
        <v>7000</v>
      </c>
      <c r="BL37">
        <f t="shared" si="14"/>
        <v>5294</v>
      </c>
      <c r="BM37">
        <f t="shared" si="15"/>
        <v>5978</v>
      </c>
      <c r="BN37">
        <f t="shared" si="16"/>
        <v>5236</v>
      </c>
    </row>
    <row r="38" spans="3:66" x14ac:dyDescent="0.35">
      <c r="C38">
        <v>75</v>
      </c>
      <c r="D38">
        <v>1250</v>
      </c>
      <c r="E38">
        <v>3000</v>
      </c>
      <c r="F38">
        <v>2010</v>
      </c>
      <c r="G38">
        <v>5000</v>
      </c>
      <c r="H38">
        <v>2700</v>
      </c>
      <c r="I38">
        <v>5000</v>
      </c>
      <c r="J38">
        <v>3240</v>
      </c>
      <c r="K38">
        <v>5000</v>
      </c>
      <c r="L38">
        <v>3745</v>
      </c>
      <c r="M38">
        <v>7000</v>
      </c>
      <c r="N38">
        <v>4450</v>
      </c>
      <c r="O38">
        <v>7000</v>
      </c>
      <c r="P38">
        <v>5600</v>
      </c>
      <c r="Q38">
        <v>7000</v>
      </c>
      <c r="R38">
        <v>6550</v>
      </c>
      <c r="S38">
        <v>7000</v>
      </c>
      <c r="T38">
        <v>8000</v>
      </c>
      <c r="Y38">
        <v>75</v>
      </c>
      <c r="Z38">
        <f t="shared" si="17"/>
        <v>31</v>
      </c>
      <c r="AA38">
        <f t="shared" si="18"/>
        <v>74</v>
      </c>
      <c r="AB38">
        <f t="shared" si="19"/>
        <v>50</v>
      </c>
      <c r="AC38">
        <f t="shared" si="20"/>
        <v>124</v>
      </c>
      <c r="AD38">
        <f t="shared" si="21"/>
        <v>67</v>
      </c>
      <c r="AE38">
        <f t="shared" si="22"/>
        <v>124</v>
      </c>
      <c r="AF38">
        <f t="shared" si="23"/>
        <v>80</v>
      </c>
      <c r="AG38">
        <f t="shared" si="24"/>
        <v>124</v>
      </c>
      <c r="AH38">
        <f t="shared" si="25"/>
        <v>93</v>
      </c>
      <c r="AI38">
        <f t="shared" si="26"/>
        <v>174</v>
      </c>
      <c r="AJ38">
        <f t="shared" si="27"/>
        <v>110</v>
      </c>
      <c r="AK38">
        <f t="shared" si="28"/>
        <v>174</v>
      </c>
      <c r="AL38">
        <f t="shared" si="29"/>
        <v>139</v>
      </c>
      <c r="AM38">
        <f t="shared" si="30"/>
        <v>174</v>
      </c>
      <c r="AN38">
        <f t="shared" si="31"/>
        <v>163</v>
      </c>
      <c r="AO38">
        <f t="shared" si="32"/>
        <v>174</v>
      </c>
      <c r="AP38">
        <f t="shared" si="33"/>
        <v>199</v>
      </c>
      <c r="AW38">
        <v>75</v>
      </c>
      <c r="AX38">
        <f t="shared" si="34"/>
        <v>5870</v>
      </c>
      <c r="AY38">
        <f t="shared" si="1"/>
        <v>14088</v>
      </c>
      <c r="AZ38">
        <f t="shared" si="2"/>
        <v>5999</v>
      </c>
      <c r="BA38">
        <f t="shared" si="3"/>
        <v>14925</v>
      </c>
      <c r="BB38">
        <f t="shared" si="4"/>
        <v>5794</v>
      </c>
      <c r="BC38">
        <f t="shared" si="5"/>
        <v>10730</v>
      </c>
      <c r="BD38">
        <f t="shared" si="6"/>
        <v>5731</v>
      </c>
      <c r="BE38">
        <f t="shared" si="7"/>
        <v>8845</v>
      </c>
      <c r="BF38">
        <f t="shared" si="8"/>
        <v>5692</v>
      </c>
      <c r="BG38">
        <f t="shared" si="9"/>
        <v>10640</v>
      </c>
      <c r="BH38">
        <f t="shared" si="10"/>
        <v>5673</v>
      </c>
      <c r="BI38">
        <f t="shared" si="11"/>
        <v>8925</v>
      </c>
      <c r="BJ38">
        <f t="shared" si="12"/>
        <v>5600</v>
      </c>
      <c r="BK38">
        <f t="shared" si="13"/>
        <v>7000</v>
      </c>
      <c r="BL38">
        <f t="shared" si="14"/>
        <v>5593</v>
      </c>
      <c r="BM38">
        <f t="shared" si="15"/>
        <v>5978</v>
      </c>
      <c r="BN38">
        <f t="shared" si="16"/>
        <v>5512</v>
      </c>
    </row>
    <row r="39" spans="3:66" x14ac:dyDescent="0.35">
      <c r="C39">
        <v>80</v>
      </c>
      <c r="D39">
        <v>1310</v>
      </c>
      <c r="E39">
        <v>3000</v>
      </c>
      <c r="F39">
        <v>2055</v>
      </c>
      <c r="G39">
        <v>5000</v>
      </c>
      <c r="H39">
        <v>2760</v>
      </c>
      <c r="I39">
        <v>5000</v>
      </c>
      <c r="J39">
        <v>3400</v>
      </c>
      <c r="K39">
        <v>5000</v>
      </c>
      <c r="L39">
        <v>3965</v>
      </c>
      <c r="M39">
        <v>7000</v>
      </c>
      <c r="N39">
        <v>4735</v>
      </c>
      <c r="O39">
        <v>7000</v>
      </c>
      <c r="P39">
        <v>6050</v>
      </c>
      <c r="Q39">
        <v>7000</v>
      </c>
      <c r="R39">
        <v>7025</v>
      </c>
      <c r="S39">
        <v>7000</v>
      </c>
      <c r="T39">
        <v>8700</v>
      </c>
      <c r="Y39">
        <v>80</v>
      </c>
      <c r="Z39">
        <f t="shared" si="17"/>
        <v>32</v>
      </c>
      <c r="AA39">
        <f t="shared" si="18"/>
        <v>74</v>
      </c>
      <c r="AB39">
        <f t="shared" si="19"/>
        <v>51</v>
      </c>
      <c r="AC39">
        <f t="shared" si="20"/>
        <v>124</v>
      </c>
      <c r="AD39">
        <f t="shared" si="21"/>
        <v>68</v>
      </c>
      <c r="AE39">
        <f t="shared" si="22"/>
        <v>124</v>
      </c>
      <c r="AF39">
        <f t="shared" si="23"/>
        <v>84</v>
      </c>
      <c r="AG39">
        <f t="shared" si="24"/>
        <v>124</v>
      </c>
      <c r="AH39">
        <f t="shared" si="25"/>
        <v>98</v>
      </c>
      <c r="AI39">
        <f t="shared" si="26"/>
        <v>174</v>
      </c>
      <c r="AJ39">
        <f t="shared" si="27"/>
        <v>118</v>
      </c>
      <c r="AK39">
        <f t="shared" si="28"/>
        <v>174</v>
      </c>
      <c r="AL39">
        <f t="shared" si="29"/>
        <v>150</v>
      </c>
      <c r="AM39">
        <f t="shared" si="30"/>
        <v>174</v>
      </c>
      <c r="AN39">
        <f t="shared" si="31"/>
        <v>175</v>
      </c>
      <c r="AO39">
        <f t="shared" si="32"/>
        <v>174</v>
      </c>
      <c r="AP39">
        <f t="shared" si="33"/>
        <v>216</v>
      </c>
      <c r="AW39">
        <v>80</v>
      </c>
      <c r="AX39">
        <f t="shared" si="34"/>
        <v>6151</v>
      </c>
      <c r="AY39">
        <f t="shared" si="1"/>
        <v>14088</v>
      </c>
      <c r="AZ39">
        <f t="shared" si="2"/>
        <v>6134</v>
      </c>
      <c r="BA39">
        <f t="shared" si="3"/>
        <v>14925</v>
      </c>
      <c r="BB39">
        <f t="shared" si="4"/>
        <v>5922</v>
      </c>
      <c r="BC39">
        <f t="shared" si="5"/>
        <v>10730</v>
      </c>
      <c r="BD39">
        <f t="shared" si="6"/>
        <v>6014</v>
      </c>
      <c r="BE39">
        <f t="shared" si="7"/>
        <v>8845</v>
      </c>
      <c r="BF39">
        <f t="shared" si="8"/>
        <v>6026</v>
      </c>
      <c r="BG39">
        <f t="shared" si="9"/>
        <v>10640</v>
      </c>
      <c r="BH39">
        <f t="shared" si="10"/>
        <v>6037</v>
      </c>
      <c r="BI39">
        <f t="shared" si="11"/>
        <v>8925</v>
      </c>
      <c r="BJ39">
        <f t="shared" si="12"/>
        <v>6050</v>
      </c>
      <c r="BK39">
        <f t="shared" si="13"/>
        <v>7000</v>
      </c>
      <c r="BL39">
        <f t="shared" si="14"/>
        <v>5999</v>
      </c>
      <c r="BM39">
        <f t="shared" si="15"/>
        <v>5978</v>
      </c>
      <c r="BN39">
        <f t="shared" si="16"/>
        <v>5994</v>
      </c>
    </row>
    <row r="40" spans="3:66" x14ac:dyDescent="0.35">
      <c r="C40">
        <v>85</v>
      </c>
      <c r="D40">
        <v>1310</v>
      </c>
      <c r="E40">
        <v>3000</v>
      </c>
      <c r="F40">
        <v>2055</v>
      </c>
      <c r="G40">
        <v>5000</v>
      </c>
      <c r="H40">
        <v>2760</v>
      </c>
      <c r="I40">
        <v>5000</v>
      </c>
      <c r="J40">
        <v>3400</v>
      </c>
      <c r="K40">
        <v>5000</v>
      </c>
      <c r="L40">
        <v>3965</v>
      </c>
      <c r="M40">
        <v>7000</v>
      </c>
      <c r="N40">
        <v>4735</v>
      </c>
      <c r="O40">
        <v>7000</v>
      </c>
      <c r="P40">
        <v>6050</v>
      </c>
      <c r="Q40">
        <v>7000</v>
      </c>
      <c r="R40">
        <v>7025</v>
      </c>
      <c r="S40">
        <v>7000</v>
      </c>
      <c r="T40">
        <v>8700</v>
      </c>
      <c r="Y40">
        <v>85</v>
      </c>
      <c r="Z40">
        <f t="shared" si="17"/>
        <v>32</v>
      </c>
      <c r="AA40">
        <f t="shared" si="18"/>
        <v>74</v>
      </c>
      <c r="AB40">
        <f t="shared" si="19"/>
        <v>51</v>
      </c>
      <c r="AC40">
        <f t="shared" si="20"/>
        <v>124</v>
      </c>
      <c r="AD40">
        <f t="shared" si="21"/>
        <v>68</v>
      </c>
      <c r="AE40">
        <f t="shared" si="22"/>
        <v>124</v>
      </c>
      <c r="AF40">
        <f t="shared" si="23"/>
        <v>84</v>
      </c>
      <c r="AG40">
        <f t="shared" si="24"/>
        <v>124</v>
      </c>
      <c r="AH40">
        <f t="shared" si="25"/>
        <v>98</v>
      </c>
      <c r="AI40">
        <f t="shared" si="26"/>
        <v>174</v>
      </c>
      <c r="AJ40">
        <f t="shared" si="27"/>
        <v>118</v>
      </c>
      <c r="AK40">
        <f t="shared" si="28"/>
        <v>174</v>
      </c>
      <c r="AL40">
        <f t="shared" si="29"/>
        <v>150</v>
      </c>
      <c r="AM40">
        <f t="shared" si="30"/>
        <v>174</v>
      </c>
      <c r="AN40">
        <f t="shared" si="31"/>
        <v>175</v>
      </c>
      <c r="AO40">
        <f t="shared" si="32"/>
        <v>174</v>
      </c>
      <c r="AP40">
        <f t="shared" si="33"/>
        <v>216</v>
      </c>
      <c r="AW40">
        <v>85</v>
      </c>
      <c r="AX40">
        <f t="shared" si="34"/>
        <v>6151</v>
      </c>
      <c r="AY40">
        <f t="shared" si="1"/>
        <v>14088</v>
      </c>
      <c r="AZ40">
        <f t="shared" si="2"/>
        <v>6134</v>
      </c>
      <c r="BA40">
        <f t="shared" si="3"/>
        <v>14925</v>
      </c>
      <c r="BB40">
        <f t="shared" si="4"/>
        <v>5922</v>
      </c>
      <c r="BC40">
        <f t="shared" si="5"/>
        <v>10730</v>
      </c>
      <c r="BD40">
        <f t="shared" si="6"/>
        <v>6014</v>
      </c>
      <c r="BE40">
        <f t="shared" si="7"/>
        <v>8845</v>
      </c>
      <c r="BF40">
        <f t="shared" si="8"/>
        <v>6026</v>
      </c>
      <c r="BG40">
        <f t="shared" si="9"/>
        <v>10640</v>
      </c>
      <c r="BH40">
        <f t="shared" si="10"/>
        <v>6037</v>
      </c>
      <c r="BI40">
        <f t="shared" si="11"/>
        <v>8925</v>
      </c>
      <c r="BJ40">
        <f t="shared" si="12"/>
        <v>6050</v>
      </c>
      <c r="BK40">
        <f t="shared" si="13"/>
        <v>7000</v>
      </c>
      <c r="BL40">
        <f t="shared" si="14"/>
        <v>5999</v>
      </c>
      <c r="BM40">
        <f t="shared" si="15"/>
        <v>5978</v>
      </c>
      <c r="BN40">
        <f t="shared" si="16"/>
        <v>5994</v>
      </c>
    </row>
    <row r="41" spans="3:66" x14ac:dyDescent="0.35">
      <c r="C41">
        <v>102</v>
      </c>
      <c r="D41">
        <v>1310</v>
      </c>
      <c r="E41">
        <v>3000</v>
      </c>
      <c r="F41">
        <v>2055</v>
      </c>
      <c r="G41">
        <v>5000</v>
      </c>
      <c r="H41">
        <v>2760</v>
      </c>
      <c r="I41">
        <v>5000</v>
      </c>
      <c r="J41">
        <v>3400</v>
      </c>
      <c r="K41">
        <v>5000</v>
      </c>
      <c r="L41">
        <v>3965</v>
      </c>
      <c r="M41">
        <v>7000</v>
      </c>
      <c r="N41">
        <v>4735</v>
      </c>
      <c r="O41">
        <v>7000</v>
      </c>
      <c r="P41">
        <v>6050</v>
      </c>
      <c r="Q41">
        <v>7000</v>
      </c>
      <c r="R41">
        <v>7025</v>
      </c>
      <c r="S41">
        <v>7000</v>
      </c>
      <c r="T41">
        <v>8700</v>
      </c>
      <c r="Y41">
        <v>102</v>
      </c>
      <c r="Z41">
        <f t="shared" si="17"/>
        <v>32</v>
      </c>
      <c r="AA41">
        <f t="shared" si="18"/>
        <v>74</v>
      </c>
      <c r="AB41">
        <f t="shared" si="19"/>
        <v>51</v>
      </c>
      <c r="AC41">
        <f t="shared" si="20"/>
        <v>124</v>
      </c>
      <c r="AD41">
        <f t="shared" si="21"/>
        <v>68</v>
      </c>
      <c r="AE41">
        <f t="shared" si="22"/>
        <v>124</v>
      </c>
      <c r="AF41">
        <f t="shared" si="23"/>
        <v>84</v>
      </c>
      <c r="AG41">
        <f t="shared" si="24"/>
        <v>124</v>
      </c>
      <c r="AH41">
        <f t="shared" si="25"/>
        <v>98</v>
      </c>
      <c r="AI41">
        <f t="shared" si="26"/>
        <v>174</v>
      </c>
      <c r="AJ41">
        <f t="shared" si="27"/>
        <v>118</v>
      </c>
      <c r="AK41">
        <f t="shared" si="28"/>
        <v>174</v>
      </c>
      <c r="AL41">
        <f t="shared" si="29"/>
        <v>150</v>
      </c>
      <c r="AM41">
        <f t="shared" si="30"/>
        <v>174</v>
      </c>
      <c r="AN41">
        <f t="shared" si="31"/>
        <v>175</v>
      </c>
      <c r="AO41">
        <f t="shared" si="32"/>
        <v>174</v>
      </c>
      <c r="AP41">
        <f t="shared" si="33"/>
        <v>216</v>
      </c>
      <c r="AW41">
        <v>102</v>
      </c>
      <c r="AX41">
        <f t="shared" si="34"/>
        <v>6151</v>
      </c>
      <c r="AY41">
        <f t="shared" si="1"/>
        <v>14088</v>
      </c>
      <c r="AZ41">
        <f t="shared" si="2"/>
        <v>6134</v>
      </c>
      <c r="BA41">
        <f t="shared" si="3"/>
        <v>14925</v>
      </c>
      <c r="BB41">
        <f t="shared" si="4"/>
        <v>5922</v>
      </c>
      <c r="BC41">
        <f t="shared" si="5"/>
        <v>10730</v>
      </c>
      <c r="BD41">
        <f t="shared" si="6"/>
        <v>6014</v>
      </c>
      <c r="BE41">
        <f t="shared" si="7"/>
        <v>8845</v>
      </c>
      <c r="BF41">
        <f t="shared" si="8"/>
        <v>6026</v>
      </c>
      <c r="BG41">
        <f t="shared" si="9"/>
        <v>10640</v>
      </c>
      <c r="BH41">
        <f t="shared" si="10"/>
        <v>6037</v>
      </c>
      <c r="BI41">
        <f t="shared" si="11"/>
        <v>8925</v>
      </c>
      <c r="BJ41">
        <f t="shared" si="12"/>
        <v>6050</v>
      </c>
      <c r="BK41">
        <f t="shared" si="13"/>
        <v>7000</v>
      </c>
      <c r="BL41">
        <f t="shared" si="14"/>
        <v>5999</v>
      </c>
      <c r="BM41">
        <f t="shared" si="15"/>
        <v>5978</v>
      </c>
      <c r="BN41">
        <f t="shared" si="16"/>
        <v>5994</v>
      </c>
    </row>
  </sheetData>
  <conditionalFormatting sqref="Z17:AP4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T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17:BN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D9444-40D9-43F3-86B4-3C17F5B84033}">
  <dimension ref="A1:AP41"/>
  <sheetViews>
    <sheetView workbookViewId="0">
      <selection activeCell="B19" sqref="B19"/>
    </sheetView>
  </sheetViews>
  <sheetFormatPr defaultRowHeight="14.5" x14ac:dyDescent="0.35"/>
  <sheetData>
    <row r="1" spans="1:42" x14ac:dyDescent="0.35">
      <c r="A1" s="2" t="s">
        <v>0</v>
      </c>
    </row>
    <row r="3" spans="1:42" x14ac:dyDescent="0.35">
      <c r="A3" s="2" t="s">
        <v>1</v>
      </c>
    </row>
    <row r="4" spans="1:42" x14ac:dyDescent="0.35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</row>
    <row r="5" spans="1:42" x14ac:dyDescent="0.35">
      <c r="A5">
        <v>4.6959999999999997</v>
      </c>
      <c r="B5">
        <v>2.9849999999999999</v>
      </c>
      <c r="C5">
        <v>2.1459999999999999</v>
      </c>
      <c r="D5">
        <v>1.7689999999999999</v>
      </c>
      <c r="E5">
        <v>1.52</v>
      </c>
      <c r="F5">
        <v>1.2749999999999999</v>
      </c>
      <c r="G5">
        <v>1</v>
      </c>
      <c r="H5">
        <v>0.85399999999999998</v>
      </c>
      <c r="I5">
        <v>0.68899999999999995</v>
      </c>
      <c r="J5">
        <v>0.63600000000000001</v>
      </c>
    </row>
    <row r="7" spans="1:42" x14ac:dyDescent="0.35">
      <c r="A7" s="2" t="s">
        <v>2</v>
      </c>
    </row>
    <row r="8" spans="1:42" x14ac:dyDescent="0.35">
      <c r="A8">
        <v>4.0999999999999996</v>
      </c>
    </row>
    <row r="10" spans="1:42" x14ac:dyDescent="0.35">
      <c r="A10" s="2" t="s">
        <v>3</v>
      </c>
      <c r="D10" s="2" t="s">
        <v>5</v>
      </c>
    </row>
    <row r="11" spans="1:42" x14ac:dyDescent="0.35">
      <c r="A11" t="s">
        <v>4</v>
      </c>
      <c r="D11">
        <v>587</v>
      </c>
    </row>
    <row r="14" spans="1:42" x14ac:dyDescent="0.35">
      <c r="A14" t="s">
        <v>25</v>
      </c>
      <c r="P14" t="s">
        <v>26</v>
      </c>
      <c r="AE14" t="s">
        <v>27</v>
      </c>
    </row>
    <row r="15" spans="1:42" x14ac:dyDescent="0.35">
      <c r="H15" s="2" t="s">
        <v>23</v>
      </c>
      <c r="W15" s="2" t="s">
        <v>23</v>
      </c>
      <c r="AL15" s="2" t="s">
        <v>23</v>
      </c>
    </row>
    <row r="16" spans="1:42" x14ac:dyDescent="0.35">
      <c r="D16">
        <v>1</v>
      </c>
      <c r="E16">
        <v>2</v>
      </c>
      <c r="F16">
        <v>3</v>
      </c>
      <c r="G16">
        <v>4</v>
      </c>
      <c r="H16">
        <v>5</v>
      </c>
      <c r="I16">
        <v>6</v>
      </c>
      <c r="J16">
        <v>7</v>
      </c>
      <c r="K16">
        <v>8</v>
      </c>
      <c r="L16">
        <v>9</v>
      </c>
      <c r="S16">
        <v>1</v>
      </c>
      <c r="T16">
        <v>2</v>
      </c>
      <c r="U16">
        <v>3</v>
      </c>
      <c r="V16">
        <v>4</v>
      </c>
      <c r="W16">
        <v>5</v>
      </c>
      <c r="X16">
        <v>6</v>
      </c>
      <c r="Y16">
        <v>7</v>
      </c>
      <c r="Z16">
        <v>8</v>
      </c>
      <c r="AA16">
        <v>9</v>
      </c>
      <c r="AH16">
        <v>1</v>
      </c>
      <c r="AI16">
        <v>2</v>
      </c>
      <c r="AJ16">
        <v>3</v>
      </c>
      <c r="AK16">
        <v>4</v>
      </c>
      <c r="AL16">
        <v>5</v>
      </c>
      <c r="AM16">
        <v>6</v>
      </c>
      <c r="AN16">
        <v>7</v>
      </c>
      <c r="AO16">
        <v>8</v>
      </c>
      <c r="AP16">
        <v>9</v>
      </c>
    </row>
    <row r="17" spans="2:42" x14ac:dyDescent="0.35">
      <c r="C17">
        <v>0</v>
      </c>
      <c r="D17">
        <v>220</v>
      </c>
      <c r="E17">
        <v>220</v>
      </c>
      <c r="F17">
        <v>535</v>
      </c>
      <c r="G17">
        <v>625</v>
      </c>
      <c r="H17">
        <v>715</v>
      </c>
      <c r="I17">
        <v>915</v>
      </c>
      <c r="J17">
        <v>1155</v>
      </c>
      <c r="K17">
        <v>1525</v>
      </c>
      <c r="L17">
        <v>1650</v>
      </c>
      <c r="R17">
        <v>0</v>
      </c>
      <c r="S17">
        <f>TRUNC(((D17/4.1)*60)/587)</f>
        <v>5</v>
      </c>
      <c r="T17">
        <f t="shared" ref="T17:AA17" si="0">TRUNC(((E17/4.1)*60)/587)</f>
        <v>5</v>
      </c>
      <c r="U17">
        <f t="shared" si="0"/>
        <v>13</v>
      </c>
      <c r="V17">
        <f t="shared" si="0"/>
        <v>15</v>
      </c>
      <c r="W17">
        <f t="shared" si="0"/>
        <v>17</v>
      </c>
      <c r="X17">
        <f t="shared" si="0"/>
        <v>22</v>
      </c>
      <c r="Y17">
        <f t="shared" si="0"/>
        <v>28</v>
      </c>
      <c r="Z17">
        <f t="shared" si="0"/>
        <v>38</v>
      </c>
      <c r="AA17">
        <f t="shared" si="0"/>
        <v>41</v>
      </c>
      <c r="AG17">
        <v>0</v>
      </c>
      <c r="AH17">
        <f>TRUNC(D17*4.696)</f>
        <v>1033</v>
      </c>
      <c r="AI17">
        <f>TRUNC(E17*2.985)</f>
        <v>656</v>
      </c>
      <c r="AJ17">
        <f>TRUNC(F17*2.146)</f>
        <v>1148</v>
      </c>
      <c r="AK17">
        <f>TRUNC(G17*1.769)</f>
        <v>1105</v>
      </c>
      <c r="AL17">
        <f>TRUNC(H17*1.52)</f>
        <v>1086</v>
      </c>
      <c r="AM17">
        <f>TRUNC(I17*1.275)</f>
        <v>1166</v>
      </c>
      <c r="AN17">
        <f>TRUNC(J17*1)</f>
        <v>1155</v>
      </c>
      <c r="AO17">
        <f>TRUNC(K17*0.854)</f>
        <v>1302</v>
      </c>
      <c r="AP17">
        <f>TRUNC(L17*0.689)</f>
        <v>1136</v>
      </c>
    </row>
    <row r="18" spans="2:42" x14ac:dyDescent="0.35">
      <c r="C18">
        <v>0</v>
      </c>
      <c r="D18">
        <v>220</v>
      </c>
      <c r="E18">
        <v>220</v>
      </c>
      <c r="F18">
        <v>450</v>
      </c>
      <c r="G18">
        <v>625</v>
      </c>
      <c r="H18">
        <v>715</v>
      </c>
      <c r="I18">
        <v>915</v>
      </c>
      <c r="J18">
        <v>1155</v>
      </c>
      <c r="K18">
        <v>1525</v>
      </c>
      <c r="L18">
        <v>1650</v>
      </c>
      <c r="R18">
        <v>0</v>
      </c>
      <c r="S18">
        <f t="shared" ref="S18:S41" si="1">TRUNC(((D18/4.1)*60)/587)</f>
        <v>5</v>
      </c>
      <c r="T18">
        <f t="shared" ref="T18:T41" si="2">TRUNC(((E18/4.1)*60)/587)</f>
        <v>5</v>
      </c>
      <c r="U18">
        <f t="shared" ref="U18:U41" si="3">TRUNC(((F18/4.1)*60)/587)</f>
        <v>11</v>
      </c>
      <c r="V18">
        <f t="shared" ref="V18:V41" si="4">TRUNC(((G18/4.1)*60)/587)</f>
        <v>15</v>
      </c>
      <c r="W18">
        <f t="shared" ref="W18:W41" si="5">TRUNC(((H18/4.1)*60)/587)</f>
        <v>17</v>
      </c>
      <c r="X18">
        <f t="shared" ref="X18:X41" si="6">TRUNC(((I18/4.1)*60)/587)</f>
        <v>22</v>
      </c>
      <c r="Y18">
        <f t="shared" ref="Y18:Y41" si="7">TRUNC(((J18/4.1)*60)/587)</f>
        <v>28</v>
      </c>
      <c r="Z18">
        <f t="shared" ref="Z18:Z41" si="8">TRUNC(((K18/4.1)*60)/587)</f>
        <v>38</v>
      </c>
      <c r="AA18">
        <f t="shared" ref="AA18:AA41" si="9">TRUNC(((L18/4.1)*60)/587)</f>
        <v>41</v>
      </c>
      <c r="AG18">
        <v>0</v>
      </c>
      <c r="AH18">
        <f t="shared" ref="AH18:AH41" si="10">TRUNC(D18*4.696)</f>
        <v>1033</v>
      </c>
      <c r="AI18">
        <f t="shared" ref="AI18:AI41" si="11">TRUNC(E18*2.985)</f>
        <v>656</v>
      </c>
      <c r="AJ18">
        <f t="shared" ref="AJ18:AJ41" si="12">TRUNC(F18*2.146)</f>
        <v>965</v>
      </c>
      <c r="AK18">
        <f t="shared" ref="AK18:AK41" si="13">TRUNC(G18*1.769)</f>
        <v>1105</v>
      </c>
      <c r="AL18">
        <f t="shared" ref="AL18:AL41" si="14">TRUNC(H18*1.52)</f>
        <v>1086</v>
      </c>
      <c r="AM18">
        <f t="shared" ref="AM18:AM41" si="15">TRUNC(I18*1.275)</f>
        <v>1166</v>
      </c>
      <c r="AN18">
        <f t="shared" ref="AN18:AN41" si="16">TRUNC(J18*1)</f>
        <v>1155</v>
      </c>
      <c r="AO18">
        <f t="shared" ref="AO18:AO41" si="17">TRUNC(K18*0.854)</f>
        <v>1302</v>
      </c>
      <c r="AP18">
        <f t="shared" ref="AP18:AP41" si="18">TRUNC(L18*0.689)</f>
        <v>1136</v>
      </c>
    </row>
    <row r="19" spans="2:42" x14ac:dyDescent="0.35">
      <c r="C19">
        <v>2</v>
      </c>
      <c r="D19">
        <v>220</v>
      </c>
      <c r="E19">
        <v>220</v>
      </c>
      <c r="F19">
        <v>450</v>
      </c>
      <c r="G19">
        <v>625</v>
      </c>
      <c r="H19">
        <v>715</v>
      </c>
      <c r="I19">
        <v>915</v>
      </c>
      <c r="J19">
        <v>1155</v>
      </c>
      <c r="K19">
        <v>1525</v>
      </c>
      <c r="L19">
        <v>1650</v>
      </c>
      <c r="R19">
        <v>2</v>
      </c>
      <c r="S19">
        <f t="shared" si="1"/>
        <v>5</v>
      </c>
      <c r="T19">
        <f t="shared" si="2"/>
        <v>5</v>
      </c>
      <c r="U19">
        <f t="shared" si="3"/>
        <v>11</v>
      </c>
      <c r="V19">
        <f t="shared" si="4"/>
        <v>15</v>
      </c>
      <c r="W19">
        <f t="shared" si="5"/>
        <v>17</v>
      </c>
      <c r="X19">
        <f t="shared" si="6"/>
        <v>22</v>
      </c>
      <c r="Y19">
        <f t="shared" si="7"/>
        <v>28</v>
      </c>
      <c r="Z19">
        <f t="shared" si="8"/>
        <v>38</v>
      </c>
      <c r="AA19">
        <f t="shared" si="9"/>
        <v>41</v>
      </c>
      <c r="AG19">
        <v>2</v>
      </c>
      <c r="AH19">
        <f t="shared" si="10"/>
        <v>1033</v>
      </c>
      <c r="AI19">
        <f t="shared" si="11"/>
        <v>656</v>
      </c>
      <c r="AJ19">
        <f t="shared" si="12"/>
        <v>965</v>
      </c>
      <c r="AK19">
        <f t="shared" si="13"/>
        <v>1105</v>
      </c>
      <c r="AL19">
        <f t="shared" si="14"/>
        <v>1086</v>
      </c>
      <c r="AM19">
        <f t="shared" si="15"/>
        <v>1166</v>
      </c>
      <c r="AN19">
        <f t="shared" si="16"/>
        <v>1155</v>
      </c>
      <c r="AO19">
        <f t="shared" si="17"/>
        <v>1302</v>
      </c>
      <c r="AP19">
        <f t="shared" si="18"/>
        <v>1136</v>
      </c>
    </row>
    <row r="20" spans="2:42" x14ac:dyDescent="0.35">
      <c r="C20">
        <v>5</v>
      </c>
      <c r="D20">
        <v>220</v>
      </c>
      <c r="E20">
        <v>220</v>
      </c>
      <c r="F20">
        <v>450</v>
      </c>
      <c r="G20">
        <v>625</v>
      </c>
      <c r="H20">
        <v>715</v>
      </c>
      <c r="I20">
        <v>915</v>
      </c>
      <c r="J20">
        <v>1155</v>
      </c>
      <c r="K20">
        <v>1525</v>
      </c>
      <c r="L20">
        <v>1650</v>
      </c>
      <c r="R20">
        <v>5</v>
      </c>
      <c r="S20">
        <f t="shared" si="1"/>
        <v>5</v>
      </c>
      <c r="T20">
        <f t="shared" si="2"/>
        <v>5</v>
      </c>
      <c r="U20">
        <f t="shared" si="3"/>
        <v>11</v>
      </c>
      <c r="V20">
        <f t="shared" si="4"/>
        <v>15</v>
      </c>
      <c r="W20">
        <f t="shared" si="5"/>
        <v>17</v>
      </c>
      <c r="X20">
        <f t="shared" si="6"/>
        <v>22</v>
      </c>
      <c r="Y20">
        <f t="shared" si="7"/>
        <v>28</v>
      </c>
      <c r="Z20">
        <f t="shared" si="8"/>
        <v>38</v>
      </c>
      <c r="AA20">
        <f t="shared" si="9"/>
        <v>41</v>
      </c>
      <c r="AG20">
        <v>5</v>
      </c>
      <c r="AH20">
        <f t="shared" si="10"/>
        <v>1033</v>
      </c>
      <c r="AI20">
        <f t="shared" si="11"/>
        <v>656</v>
      </c>
      <c r="AJ20">
        <f t="shared" si="12"/>
        <v>965</v>
      </c>
      <c r="AK20">
        <f t="shared" si="13"/>
        <v>1105</v>
      </c>
      <c r="AL20">
        <f t="shared" si="14"/>
        <v>1086</v>
      </c>
      <c r="AM20">
        <f t="shared" si="15"/>
        <v>1166</v>
      </c>
      <c r="AN20">
        <f t="shared" si="16"/>
        <v>1155</v>
      </c>
      <c r="AO20">
        <f t="shared" si="17"/>
        <v>1302</v>
      </c>
      <c r="AP20">
        <f t="shared" si="18"/>
        <v>1136</v>
      </c>
    </row>
    <row r="21" spans="2:42" x14ac:dyDescent="0.35">
      <c r="C21">
        <v>10</v>
      </c>
      <c r="D21">
        <v>220</v>
      </c>
      <c r="E21">
        <v>220</v>
      </c>
      <c r="F21">
        <v>450</v>
      </c>
      <c r="G21">
        <v>625</v>
      </c>
      <c r="H21">
        <v>715</v>
      </c>
      <c r="I21">
        <v>915</v>
      </c>
      <c r="J21">
        <v>1155</v>
      </c>
      <c r="K21">
        <v>1525</v>
      </c>
      <c r="L21">
        <v>1650</v>
      </c>
      <c r="R21">
        <v>10</v>
      </c>
      <c r="S21">
        <f t="shared" si="1"/>
        <v>5</v>
      </c>
      <c r="T21">
        <f t="shared" si="2"/>
        <v>5</v>
      </c>
      <c r="U21">
        <f t="shared" si="3"/>
        <v>11</v>
      </c>
      <c r="V21">
        <f t="shared" si="4"/>
        <v>15</v>
      </c>
      <c r="W21">
        <f t="shared" si="5"/>
        <v>17</v>
      </c>
      <c r="X21">
        <f t="shared" si="6"/>
        <v>22</v>
      </c>
      <c r="Y21">
        <f t="shared" si="7"/>
        <v>28</v>
      </c>
      <c r="Z21">
        <f t="shared" si="8"/>
        <v>38</v>
      </c>
      <c r="AA21">
        <f t="shared" si="9"/>
        <v>41</v>
      </c>
      <c r="AG21">
        <v>10</v>
      </c>
      <c r="AH21">
        <f t="shared" si="10"/>
        <v>1033</v>
      </c>
      <c r="AI21">
        <f t="shared" si="11"/>
        <v>656</v>
      </c>
      <c r="AJ21">
        <f t="shared" si="12"/>
        <v>965</v>
      </c>
      <c r="AK21">
        <f t="shared" si="13"/>
        <v>1105</v>
      </c>
      <c r="AL21">
        <f t="shared" si="14"/>
        <v>1086</v>
      </c>
      <c r="AM21">
        <f t="shared" si="15"/>
        <v>1166</v>
      </c>
      <c r="AN21">
        <f t="shared" si="16"/>
        <v>1155</v>
      </c>
      <c r="AO21">
        <f t="shared" si="17"/>
        <v>1302</v>
      </c>
      <c r="AP21">
        <f t="shared" si="18"/>
        <v>1136</v>
      </c>
    </row>
    <row r="22" spans="2:42" x14ac:dyDescent="0.35">
      <c r="C22">
        <v>10</v>
      </c>
      <c r="D22">
        <v>220</v>
      </c>
      <c r="E22">
        <v>220</v>
      </c>
      <c r="F22">
        <v>450</v>
      </c>
      <c r="G22">
        <v>625</v>
      </c>
      <c r="H22">
        <v>715</v>
      </c>
      <c r="I22">
        <v>915</v>
      </c>
      <c r="J22">
        <v>1155</v>
      </c>
      <c r="K22">
        <v>1525</v>
      </c>
      <c r="L22">
        <v>1650</v>
      </c>
      <c r="R22">
        <v>10</v>
      </c>
      <c r="S22">
        <f t="shared" si="1"/>
        <v>5</v>
      </c>
      <c r="T22">
        <f t="shared" si="2"/>
        <v>5</v>
      </c>
      <c r="U22">
        <f t="shared" si="3"/>
        <v>11</v>
      </c>
      <c r="V22">
        <f t="shared" si="4"/>
        <v>15</v>
      </c>
      <c r="W22">
        <f t="shared" si="5"/>
        <v>17</v>
      </c>
      <c r="X22">
        <f t="shared" si="6"/>
        <v>22</v>
      </c>
      <c r="Y22">
        <f t="shared" si="7"/>
        <v>28</v>
      </c>
      <c r="Z22">
        <f t="shared" si="8"/>
        <v>38</v>
      </c>
      <c r="AA22">
        <f t="shared" si="9"/>
        <v>41</v>
      </c>
      <c r="AG22">
        <v>10</v>
      </c>
      <c r="AH22">
        <f t="shared" si="10"/>
        <v>1033</v>
      </c>
      <c r="AI22">
        <f t="shared" si="11"/>
        <v>656</v>
      </c>
      <c r="AJ22">
        <f t="shared" si="12"/>
        <v>965</v>
      </c>
      <c r="AK22">
        <f t="shared" si="13"/>
        <v>1105</v>
      </c>
      <c r="AL22">
        <f t="shared" si="14"/>
        <v>1086</v>
      </c>
      <c r="AM22">
        <f t="shared" si="15"/>
        <v>1166</v>
      </c>
      <c r="AN22">
        <f t="shared" si="16"/>
        <v>1155</v>
      </c>
      <c r="AO22">
        <f t="shared" si="17"/>
        <v>1302</v>
      </c>
      <c r="AP22">
        <f t="shared" si="18"/>
        <v>1136</v>
      </c>
    </row>
    <row r="23" spans="2:42" x14ac:dyDescent="0.35">
      <c r="C23">
        <v>15</v>
      </c>
      <c r="D23">
        <v>220</v>
      </c>
      <c r="E23">
        <v>220</v>
      </c>
      <c r="F23">
        <v>450</v>
      </c>
      <c r="G23">
        <v>625</v>
      </c>
      <c r="H23">
        <v>715</v>
      </c>
      <c r="I23">
        <v>915</v>
      </c>
      <c r="J23">
        <v>1155</v>
      </c>
      <c r="K23">
        <v>1525</v>
      </c>
      <c r="L23">
        <v>1650</v>
      </c>
      <c r="R23">
        <v>15</v>
      </c>
      <c r="S23">
        <f t="shared" si="1"/>
        <v>5</v>
      </c>
      <c r="T23">
        <f t="shared" si="2"/>
        <v>5</v>
      </c>
      <c r="U23">
        <f t="shared" si="3"/>
        <v>11</v>
      </c>
      <c r="V23">
        <f t="shared" si="4"/>
        <v>15</v>
      </c>
      <c r="W23">
        <f t="shared" si="5"/>
        <v>17</v>
      </c>
      <c r="X23">
        <f t="shared" si="6"/>
        <v>22</v>
      </c>
      <c r="Y23">
        <f t="shared" si="7"/>
        <v>28</v>
      </c>
      <c r="Z23">
        <f t="shared" si="8"/>
        <v>38</v>
      </c>
      <c r="AA23">
        <f t="shared" si="9"/>
        <v>41</v>
      </c>
      <c r="AG23">
        <v>15</v>
      </c>
      <c r="AH23">
        <f t="shared" si="10"/>
        <v>1033</v>
      </c>
      <c r="AI23">
        <f t="shared" si="11"/>
        <v>656</v>
      </c>
      <c r="AJ23">
        <f t="shared" si="12"/>
        <v>965</v>
      </c>
      <c r="AK23">
        <f t="shared" si="13"/>
        <v>1105</v>
      </c>
      <c r="AL23">
        <f t="shared" si="14"/>
        <v>1086</v>
      </c>
      <c r="AM23">
        <f t="shared" si="15"/>
        <v>1166</v>
      </c>
      <c r="AN23">
        <f t="shared" si="16"/>
        <v>1155</v>
      </c>
      <c r="AO23">
        <f t="shared" si="17"/>
        <v>1302</v>
      </c>
      <c r="AP23">
        <f t="shared" si="18"/>
        <v>1136</v>
      </c>
    </row>
    <row r="24" spans="2:42" x14ac:dyDescent="0.35">
      <c r="C24">
        <v>20</v>
      </c>
      <c r="D24">
        <v>220</v>
      </c>
      <c r="E24">
        <v>220</v>
      </c>
      <c r="F24">
        <v>450</v>
      </c>
      <c r="G24">
        <v>625</v>
      </c>
      <c r="H24">
        <v>715</v>
      </c>
      <c r="I24">
        <v>975</v>
      </c>
      <c r="J24">
        <v>1155</v>
      </c>
      <c r="K24">
        <v>1525</v>
      </c>
      <c r="L24">
        <v>1650</v>
      </c>
      <c r="R24">
        <v>20</v>
      </c>
      <c r="S24">
        <f t="shared" si="1"/>
        <v>5</v>
      </c>
      <c r="T24">
        <f t="shared" si="2"/>
        <v>5</v>
      </c>
      <c r="U24">
        <f t="shared" si="3"/>
        <v>11</v>
      </c>
      <c r="V24">
        <f t="shared" si="4"/>
        <v>15</v>
      </c>
      <c r="W24">
        <f t="shared" si="5"/>
        <v>17</v>
      </c>
      <c r="X24">
        <f t="shared" si="6"/>
        <v>24</v>
      </c>
      <c r="Y24">
        <f t="shared" si="7"/>
        <v>28</v>
      </c>
      <c r="Z24">
        <f t="shared" si="8"/>
        <v>38</v>
      </c>
      <c r="AA24">
        <f t="shared" si="9"/>
        <v>41</v>
      </c>
      <c r="AG24">
        <v>20</v>
      </c>
      <c r="AH24">
        <f t="shared" si="10"/>
        <v>1033</v>
      </c>
      <c r="AI24">
        <f t="shared" si="11"/>
        <v>656</v>
      </c>
      <c r="AJ24">
        <f t="shared" si="12"/>
        <v>965</v>
      </c>
      <c r="AK24">
        <f t="shared" si="13"/>
        <v>1105</v>
      </c>
      <c r="AL24">
        <f t="shared" si="14"/>
        <v>1086</v>
      </c>
      <c r="AM24">
        <f t="shared" si="15"/>
        <v>1243</v>
      </c>
      <c r="AN24">
        <f t="shared" si="16"/>
        <v>1155</v>
      </c>
      <c r="AO24">
        <f t="shared" si="17"/>
        <v>1302</v>
      </c>
      <c r="AP24">
        <f t="shared" si="18"/>
        <v>1136</v>
      </c>
    </row>
    <row r="25" spans="2:42" x14ac:dyDescent="0.35">
      <c r="C25">
        <v>20</v>
      </c>
      <c r="D25">
        <v>220</v>
      </c>
      <c r="E25">
        <v>220</v>
      </c>
      <c r="F25">
        <v>580</v>
      </c>
      <c r="G25">
        <v>625</v>
      </c>
      <c r="H25">
        <v>800</v>
      </c>
      <c r="I25">
        <v>1025</v>
      </c>
      <c r="J25">
        <v>1155</v>
      </c>
      <c r="K25">
        <v>1525</v>
      </c>
      <c r="L25">
        <v>2300</v>
      </c>
      <c r="R25">
        <v>20</v>
      </c>
      <c r="S25">
        <f t="shared" si="1"/>
        <v>5</v>
      </c>
      <c r="T25">
        <f t="shared" si="2"/>
        <v>5</v>
      </c>
      <c r="U25">
        <f t="shared" si="3"/>
        <v>14</v>
      </c>
      <c r="V25">
        <f t="shared" si="4"/>
        <v>15</v>
      </c>
      <c r="W25">
        <f t="shared" si="5"/>
        <v>19</v>
      </c>
      <c r="X25">
        <f t="shared" si="6"/>
        <v>25</v>
      </c>
      <c r="Y25">
        <f t="shared" si="7"/>
        <v>28</v>
      </c>
      <c r="Z25">
        <f t="shared" si="8"/>
        <v>38</v>
      </c>
      <c r="AA25">
        <f t="shared" si="9"/>
        <v>57</v>
      </c>
      <c r="AG25">
        <v>20</v>
      </c>
      <c r="AH25">
        <f t="shared" si="10"/>
        <v>1033</v>
      </c>
      <c r="AI25">
        <f t="shared" si="11"/>
        <v>656</v>
      </c>
      <c r="AJ25">
        <f t="shared" si="12"/>
        <v>1244</v>
      </c>
      <c r="AK25">
        <f t="shared" si="13"/>
        <v>1105</v>
      </c>
      <c r="AL25">
        <f t="shared" si="14"/>
        <v>1216</v>
      </c>
      <c r="AM25">
        <f t="shared" si="15"/>
        <v>1306</v>
      </c>
      <c r="AN25">
        <f t="shared" si="16"/>
        <v>1155</v>
      </c>
      <c r="AO25">
        <f t="shared" si="17"/>
        <v>1302</v>
      </c>
      <c r="AP25">
        <f t="shared" si="18"/>
        <v>1584</v>
      </c>
    </row>
    <row r="26" spans="2:42" x14ac:dyDescent="0.35">
      <c r="C26">
        <v>30</v>
      </c>
      <c r="D26">
        <v>220</v>
      </c>
      <c r="E26">
        <v>220</v>
      </c>
      <c r="F26">
        <v>640</v>
      </c>
      <c r="G26">
        <v>650</v>
      </c>
      <c r="H26">
        <v>875</v>
      </c>
      <c r="I26">
        <v>1100</v>
      </c>
      <c r="J26">
        <v>1525</v>
      </c>
      <c r="K26">
        <v>2000</v>
      </c>
      <c r="L26">
        <v>2750</v>
      </c>
      <c r="R26">
        <v>30</v>
      </c>
      <c r="S26">
        <f t="shared" si="1"/>
        <v>5</v>
      </c>
      <c r="T26">
        <f t="shared" si="2"/>
        <v>5</v>
      </c>
      <c r="U26">
        <f t="shared" si="3"/>
        <v>15</v>
      </c>
      <c r="V26">
        <f t="shared" si="4"/>
        <v>16</v>
      </c>
      <c r="W26">
        <f t="shared" si="5"/>
        <v>21</v>
      </c>
      <c r="X26">
        <f t="shared" si="6"/>
        <v>27</v>
      </c>
      <c r="Y26">
        <f t="shared" si="7"/>
        <v>38</v>
      </c>
      <c r="Z26">
        <f t="shared" si="8"/>
        <v>49</v>
      </c>
      <c r="AA26">
        <f t="shared" si="9"/>
        <v>68</v>
      </c>
      <c r="AG26">
        <v>30</v>
      </c>
      <c r="AH26">
        <f t="shared" si="10"/>
        <v>1033</v>
      </c>
      <c r="AI26">
        <f t="shared" si="11"/>
        <v>656</v>
      </c>
      <c r="AJ26">
        <f t="shared" si="12"/>
        <v>1373</v>
      </c>
      <c r="AK26">
        <f t="shared" si="13"/>
        <v>1149</v>
      </c>
      <c r="AL26">
        <f t="shared" si="14"/>
        <v>1330</v>
      </c>
      <c r="AM26">
        <f t="shared" si="15"/>
        <v>1402</v>
      </c>
      <c r="AN26">
        <f t="shared" si="16"/>
        <v>1525</v>
      </c>
      <c r="AO26">
        <f t="shared" si="17"/>
        <v>1708</v>
      </c>
      <c r="AP26">
        <f t="shared" si="18"/>
        <v>1894</v>
      </c>
    </row>
    <row r="27" spans="2:42" x14ac:dyDescent="0.35">
      <c r="C27">
        <v>35</v>
      </c>
      <c r="D27">
        <v>220</v>
      </c>
      <c r="E27">
        <v>220</v>
      </c>
      <c r="F27">
        <v>700</v>
      </c>
      <c r="G27">
        <v>700</v>
      </c>
      <c r="H27">
        <v>950</v>
      </c>
      <c r="I27">
        <v>1100</v>
      </c>
      <c r="J27">
        <v>1525</v>
      </c>
      <c r="K27">
        <v>2450</v>
      </c>
      <c r="L27">
        <v>3200</v>
      </c>
      <c r="R27">
        <v>35</v>
      </c>
      <c r="S27">
        <f t="shared" si="1"/>
        <v>5</v>
      </c>
      <c r="T27">
        <f t="shared" si="2"/>
        <v>5</v>
      </c>
      <c r="U27">
        <f t="shared" si="3"/>
        <v>17</v>
      </c>
      <c r="V27">
        <f t="shared" si="4"/>
        <v>17</v>
      </c>
      <c r="W27">
        <f t="shared" si="5"/>
        <v>23</v>
      </c>
      <c r="X27">
        <f t="shared" si="6"/>
        <v>27</v>
      </c>
      <c r="Y27">
        <f t="shared" si="7"/>
        <v>38</v>
      </c>
      <c r="Z27">
        <f t="shared" si="8"/>
        <v>61</v>
      </c>
      <c r="AA27">
        <f t="shared" si="9"/>
        <v>79</v>
      </c>
      <c r="AG27">
        <v>35</v>
      </c>
      <c r="AH27">
        <f t="shared" si="10"/>
        <v>1033</v>
      </c>
      <c r="AI27">
        <f t="shared" si="11"/>
        <v>656</v>
      </c>
      <c r="AJ27">
        <f t="shared" si="12"/>
        <v>1502</v>
      </c>
      <c r="AK27">
        <f t="shared" si="13"/>
        <v>1238</v>
      </c>
      <c r="AL27">
        <f t="shared" si="14"/>
        <v>1444</v>
      </c>
      <c r="AM27">
        <f t="shared" si="15"/>
        <v>1402</v>
      </c>
      <c r="AN27">
        <f t="shared" si="16"/>
        <v>1525</v>
      </c>
      <c r="AO27">
        <f t="shared" si="17"/>
        <v>2092</v>
      </c>
      <c r="AP27">
        <f t="shared" si="18"/>
        <v>2204</v>
      </c>
    </row>
    <row r="28" spans="2:42" x14ac:dyDescent="0.35">
      <c r="C28">
        <v>40</v>
      </c>
      <c r="D28">
        <v>220</v>
      </c>
      <c r="E28">
        <v>220</v>
      </c>
      <c r="F28">
        <v>725</v>
      </c>
      <c r="G28">
        <v>750</v>
      </c>
      <c r="H28">
        <v>1025</v>
      </c>
      <c r="I28">
        <v>1350</v>
      </c>
      <c r="J28">
        <v>1525</v>
      </c>
      <c r="K28">
        <v>3015</v>
      </c>
      <c r="L28">
        <v>3700</v>
      </c>
      <c r="R28">
        <v>40</v>
      </c>
      <c r="S28">
        <f t="shared" si="1"/>
        <v>5</v>
      </c>
      <c r="T28">
        <f t="shared" si="2"/>
        <v>5</v>
      </c>
      <c r="U28">
        <f t="shared" si="3"/>
        <v>18</v>
      </c>
      <c r="V28">
        <f t="shared" si="4"/>
        <v>18</v>
      </c>
      <c r="W28">
        <f t="shared" si="5"/>
        <v>25</v>
      </c>
      <c r="X28">
        <f t="shared" si="6"/>
        <v>33</v>
      </c>
      <c r="Y28">
        <f t="shared" si="7"/>
        <v>38</v>
      </c>
      <c r="Z28">
        <f t="shared" si="8"/>
        <v>75</v>
      </c>
      <c r="AA28">
        <f t="shared" si="9"/>
        <v>92</v>
      </c>
      <c r="AG28">
        <v>40</v>
      </c>
      <c r="AH28">
        <f t="shared" si="10"/>
        <v>1033</v>
      </c>
      <c r="AI28">
        <f t="shared" si="11"/>
        <v>656</v>
      </c>
      <c r="AJ28">
        <f t="shared" si="12"/>
        <v>1555</v>
      </c>
      <c r="AK28">
        <f t="shared" si="13"/>
        <v>1326</v>
      </c>
      <c r="AL28">
        <f t="shared" si="14"/>
        <v>1558</v>
      </c>
      <c r="AM28">
        <f t="shared" si="15"/>
        <v>1721</v>
      </c>
      <c r="AN28">
        <f t="shared" si="16"/>
        <v>1525</v>
      </c>
      <c r="AO28">
        <f t="shared" si="17"/>
        <v>2574</v>
      </c>
      <c r="AP28">
        <f t="shared" si="18"/>
        <v>2549</v>
      </c>
    </row>
    <row r="29" spans="2:42" x14ac:dyDescent="0.35">
      <c r="B29" s="2" t="s">
        <v>24</v>
      </c>
      <c r="C29">
        <v>45</v>
      </c>
      <c r="D29">
        <v>220</v>
      </c>
      <c r="E29">
        <v>220</v>
      </c>
      <c r="F29">
        <v>750</v>
      </c>
      <c r="G29">
        <v>800</v>
      </c>
      <c r="H29">
        <v>1025</v>
      </c>
      <c r="I29">
        <v>1500</v>
      </c>
      <c r="J29">
        <v>2200</v>
      </c>
      <c r="K29">
        <v>3420</v>
      </c>
      <c r="L29">
        <v>3900</v>
      </c>
      <c r="Q29" s="2" t="s">
        <v>24</v>
      </c>
      <c r="R29">
        <v>45</v>
      </c>
      <c r="S29">
        <f t="shared" si="1"/>
        <v>5</v>
      </c>
      <c r="T29">
        <f t="shared" si="2"/>
        <v>5</v>
      </c>
      <c r="U29">
        <f t="shared" si="3"/>
        <v>18</v>
      </c>
      <c r="V29">
        <f t="shared" si="4"/>
        <v>19</v>
      </c>
      <c r="W29">
        <f t="shared" si="5"/>
        <v>25</v>
      </c>
      <c r="X29">
        <f t="shared" si="6"/>
        <v>37</v>
      </c>
      <c r="Y29">
        <f t="shared" si="7"/>
        <v>54</v>
      </c>
      <c r="Z29">
        <f t="shared" si="8"/>
        <v>85</v>
      </c>
      <c r="AA29">
        <f t="shared" si="9"/>
        <v>97</v>
      </c>
      <c r="AF29" s="2" t="s">
        <v>24</v>
      </c>
      <c r="AG29">
        <v>45</v>
      </c>
      <c r="AH29">
        <f t="shared" si="10"/>
        <v>1033</v>
      </c>
      <c r="AI29">
        <f t="shared" si="11"/>
        <v>656</v>
      </c>
      <c r="AJ29">
        <f t="shared" si="12"/>
        <v>1609</v>
      </c>
      <c r="AK29">
        <f t="shared" si="13"/>
        <v>1415</v>
      </c>
      <c r="AL29">
        <f t="shared" si="14"/>
        <v>1558</v>
      </c>
      <c r="AM29">
        <f t="shared" si="15"/>
        <v>1912</v>
      </c>
      <c r="AN29">
        <f t="shared" si="16"/>
        <v>2200</v>
      </c>
      <c r="AO29">
        <f t="shared" si="17"/>
        <v>2920</v>
      </c>
      <c r="AP29">
        <f t="shared" si="18"/>
        <v>2687</v>
      </c>
    </row>
    <row r="30" spans="2:42" x14ac:dyDescent="0.35">
      <c r="C30">
        <v>50</v>
      </c>
      <c r="D30">
        <v>220</v>
      </c>
      <c r="E30">
        <v>680</v>
      </c>
      <c r="F30">
        <v>800</v>
      </c>
      <c r="G30">
        <v>800</v>
      </c>
      <c r="H30">
        <v>1025</v>
      </c>
      <c r="I30">
        <v>1500</v>
      </c>
      <c r="J30">
        <v>2650</v>
      </c>
      <c r="K30">
        <v>3825</v>
      </c>
      <c r="L30">
        <v>3900</v>
      </c>
      <c r="R30">
        <v>50</v>
      </c>
      <c r="S30">
        <f t="shared" si="1"/>
        <v>5</v>
      </c>
      <c r="T30">
        <f t="shared" si="2"/>
        <v>16</v>
      </c>
      <c r="U30">
        <f t="shared" si="3"/>
        <v>19</v>
      </c>
      <c r="V30">
        <f t="shared" si="4"/>
        <v>19</v>
      </c>
      <c r="W30">
        <f t="shared" si="5"/>
        <v>25</v>
      </c>
      <c r="X30">
        <f t="shared" si="6"/>
        <v>37</v>
      </c>
      <c r="Y30">
        <f t="shared" si="7"/>
        <v>66</v>
      </c>
      <c r="Z30">
        <f t="shared" si="8"/>
        <v>95</v>
      </c>
      <c r="AA30">
        <f t="shared" si="9"/>
        <v>97</v>
      </c>
      <c r="AG30">
        <v>50</v>
      </c>
      <c r="AH30">
        <f t="shared" si="10"/>
        <v>1033</v>
      </c>
      <c r="AI30">
        <f t="shared" si="11"/>
        <v>2029</v>
      </c>
      <c r="AJ30">
        <f t="shared" si="12"/>
        <v>1716</v>
      </c>
      <c r="AK30">
        <f t="shared" si="13"/>
        <v>1415</v>
      </c>
      <c r="AL30">
        <f t="shared" si="14"/>
        <v>1558</v>
      </c>
      <c r="AM30">
        <f t="shared" si="15"/>
        <v>1912</v>
      </c>
      <c r="AN30">
        <f t="shared" si="16"/>
        <v>2650</v>
      </c>
      <c r="AO30">
        <f t="shared" si="17"/>
        <v>3266</v>
      </c>
      <c r="AP30">
        <f t="shared" si="18"/>
        <v>2687</v>
      </c>
    </row>
    <row r="31" spans="2:42" x14ac:dyDescent="0.35">
      <c r="C31">
        <v>55</v>
      </c>
      <c r="D31">
        <v>220</v>
      </c>
      <c r="E31">
        <v>680</v>
      </c>
      <c r="F31">
        <v>800</v>
      </c>
      <c r="G31">
        <v>800</v>
      </c>
      <c r="H31">
        <v>1025</v>
      </c>
      <c r="I31">
        <v>1800</v>
      </c>
      <c r="J31">
        <v>3015</v>
      </c>
      <c r="K31">
        <v>4230</v>
      </c>
      <c r="L31">
        <v>4300</v>
      </c>
      <c r="R31">
        <v>55</v>
      </c>
      <c r="S31">
        <f t="shared" si="1"/>
        <v>5</v>
      </c>
      <c r="T31">
        <f t="shared" si="2"/>
        <v>16</v>
      </c>
      <c r="U31">
        <f t="shared" si="3"/>
        <v>19</v>
      </c>
      <c r="V31">
        <f t="shared" si="4"/>
        <v>19</v>
      </c>
      <c r="W31">
        <f t="shared" si="5"/>
        <v>25</v>
      </c>
      <c r="X31">
        <f t="shared" si="6"/>
        <v>44</v>
      </c>
      <c r="Y31">
        <f t="shared" si="7"/>
        <v>75</v>
      </c>
      <c r="Z31">
        <f t="shared" si="8"/>
        <v>105</v>
      </c>
      <c r="AA31">
        <f t="shared" si="9"/>
        <v>107</v>
      </c>
      <c r="AG31">
        <v>55</v>
      </c>
      <c r="AH31">
        <f t="shared" si="10"/>
        <v>1033</v>
      </c>
      <c r="AI31">
        <f t="shared" si="11"/>
        <v>2029</v>
      </c>
      <c r="AJ31">
        <f t="shared" si="12"/>
        <v>1716</v>
      </c>
      <c r="AK31">
        <f t="shared" si="13"/>
        <v>1415</v>
      </c>
      <c r="AL31">
        <f t="shared" si="14"/>
        <v>1558</v>
      </c>
      <c r="AM31">
        <f t="shared" si="15"/>
        <v>2295</v>
      </c>
      <c r="AN31">
        <f t="shared" si="16"/>
        <v>3015</v>
      </c>
      <c r="AO31">
        <f t="shared" si="17"/>
        <v>3612</v>
      </c>
      <c r="AP31">
        <f t="shared" si="18"/>
        <v>2962</v>
      </c>
    </row>
    <row r="32" spans="2:42" x14ac:dyDescent="0.35">
      <c r="C32">
        <v>60</v>
      </c>
      <c r="D32">
        <v>220</v>
      </c>
      <c r="E32">
        <v>680</v>
      </c>
      <c r="F32">
        <v>800</v>
      </c>
      <c r="G32">
        <v>800</v>
      </c>
      <c r="H32">
        <v>1025</v>
      </c>
      <c r="I32">
        <v>2400</v>
      </c>
      <c r="J32">
        <v>3420</v>
      </c>
      <c r="K32">
        <v>4685</v>
      </c>
      <c r="L32">
        <v>4685</v>
      </c>
      <c r="R32">
        <v>60</v>
      </c>
      <c r="S32">
        <f t="shared" si="1"/>
        <v>5</v>
      </c>
      <c r="T32">
        <f t="shared" si="2"/>
        <v>16</v>
      </c>
      <c r="U32">
        <f t="shared" si="3"/>
        <v>19</v>
      </c>
      <c r="V32">
        <f t="shared" si="4"/>
        <v>19</v>
      </c>
      <c r="W32">
        <f t="shared" si="5"/>
        <v>25</v>
      </c>
      <c r="X32">
        <f t="shared" si="6"/>
        <v>59</v>
      </c>
      <c r="Y32">
        <f t="shared" si="7"/>
        <v>85</v>
      </c>
      <c r="Z32">
        <f t="shared" si="8"/>
        <v>116</v>
      </c>
      <c r="AA32">
        <f t="shared" si="9"/>
        <v>116</v>
      </c>
      <c r="AG32">
        <v>60</v>
      </c>
      <c r="AH32">
        <f t="shared" si="10"/>
        <v>1033</v>
      </c>
      <c r="AI32">
        <f t="shared" si="11"/>
        <v>2029</v>
      </c>
      <c r="AJ32">
        <f t="shared" si="12"/>
        <v>1716</v>
      </c>
      <c r="AK32">
        <f t="shared" si="13"/>
        <v>1415</v>
      </c>
      <c r="AL32">
        <f t="shared" si="14"/>
        <v>1558</v>
      </c>
      <c r="AM32">
        <f t="shared" si="15"/>
        <v>3060</v>
      </c>
      <c r="AN32">
        <f t="shared" si="16"/>
        <v>3420</v>
      </c>
      <c r="AO32">
        <f t="shared" si="17"/>
        <v>4000</v>
      </c>
      <c r="AP32">
        <f t="shared" si="18"/>
        <v>3227</v>
      </c>
    </row>
    <row r="33" spans="3:42" x14ac:dyDescent="0.35">
      <c r="C33">
        <v>70</v>
      </c>
      <c r="D33">
        <v>220</v>
      </c>
      <c r="E33">
        <v>800</v>
      </c>
      <c r="F33">
        <v>800</v>
      </c>
      <c r="G33">
        <v>800</v>
      </c>
      <c r="H33">
        <v>1400</v>
      </c>
      <c r="I33">
        <v>3500</v>
      </c>
      <c r="J33">
        <v>4100</v>
      </c>
      <c r="K33">
        <v>5080</v>
      </c>
      <c r="L33">
        <v>5510</v>
      </c>
      <c r="R33">
        <v>70</v>
      </c>
      <c r="S33">
        <f t="shared" si="1"/>
        <v>5</v>
      </c>
      <c r="T33">
        <f t="shared" si="2"/>
        <v>19</v>
      </c>
      <c r="U33">
        <f t="shared" si="3"/>
        <v>19</v>
      </c>
      <c r="V33">
        <f t="shared" si="4"/>
        <v>19</v>
      </c>
      <c r="W33">
        <f t="shared" si="5"/>
        <v>34</v>
      </c>
      <c r="X33">
        <f t="shared" si="6"/>
        <v>87</v>
      </c>
      <c r="Y33">
        <f t="shared" si="7"/>
        <v>102</v>
      </c>
      <c r="Z33">
        <f t="shared" si="8"/>
        <v>126</v>
      </c>
      <c r="AA33">
        <f t="shared" si="9"/>
        <v>137</v>
      </c>
      <c r="AG33">
        <v>70</v>
      </c>
      <c r="AH33">
        <f t="shared" si="10"/>
        <v>1033</v>
      </c>
      <c r="AI33">
        <f t="shared" si="11"/>
        <v>2388</v>
      </c>
      <c r="AJ33">
        <f t="shared" si="12"/>
        <v>1716</v>
      </c>
      <c r="AK33">
        <f t="shared" si="13"/>
        <v>1415</v>
      </c>
      <c r="AL33">
        <f t="shared" si="14"/>
        <v>2128</v>
      </c>
      <c r="AM33">
        <f t="shared" si="15"/>
        <v>4462</v>
      </c>
      <c r="AN33">
        <f t="shared" si="16"/>
        <v>4100</v>
      </c>
      <c r="AO33">
        <f t="shared" si="17"/>
        <v>4338</v>
      </c>
      <c r="AP33">
        <f t="shared" si="18"/>
        <v>3796</v>
      </c>
    </row>
    <row r="34" spans="3:42" x14ac:dyDescent="0.35">
      <c r="C34">
        <v>80</v>
      </c>
      <c r="D34">
        <v>220</v>
      </c>
      <c r="E34">
        <v>920</v>
      </c>
      <c r="F34">
        <v>920</v>
      </c>
      <c r="G34">
        <v>1500</v>
      </c>
      <c r="H34">
        <v>2630</v>
      </c>
      <c r="I34">
        <v>3500</v>
      </c>
      <c r="J34">
        <v>4100</v>
      </c>
      <c r="K34">
        <v>5080</v>
      </c>
      <c r="L34">
        <v>5510</v>
      </c>
      <c r="R34">
        <v>80</v>
      </c>
      <c r="S34">
        <f t="shared" si="1"/>
        <v>5</v>
      </c>
      <c r="T34">
        <f t="shared" si="2"/>
        <v>22</v>
      </c>
      <c r="U34">
        <f t="shared" si="3"/>
        <v>22</v>
      </c>
      <c r="V34">
        <f t="shared" si="4"/>
        <v>37</v>
      </c>
      <c r="W34">
        <f t="shared" si="5"/>
        <v>65</v>
      </c>
      <c r="X34">
        <f t="shared" si="6"/>
        <v>87</v>
      </c>
      <c r="Y34">
        <f t="shared" si="7"/>
        <v>102</v>
      </c>
      <c r="Z34">
        <f t="shared" si="8"/>
        <v>126</v>
      </c>
      <c r="AA34">
        <f t="shared" si="9"/>
        <v>137</v>
      </c>
      <c r="AG34">
        <v>80</v>
      </c>
      <c r="AH34">
        <f t="shared" si="10"/>
        <v>1033</v>
      </c>
      <c r="AI34">
        <f t="shared" si="11"/>
        <v>2746</v>
      </c>
      <c r="AJ34">
        <f t="shared" si="12"/>
        <v>1974</v>
      </c>
      <c r="AK34">
        <f t="shared" si="13"/>
        <v>2653</v>
      </c>
      <c r="AL34">
        <f t="shared" si="14"/>
        <v>3997</v>
      </c>
      <c r="AM34">
        <f t="shared" si="15"/>
        <v>4462</v>
      </c>
      <c r="AN34">
        <f t="shared" si="16"/>
        <v>4100</v>
      </c>
      <c r="AO34">
        <f t="shared" si="17"/>
        <v>4338</v>
      </c>
      <c r="AP34">
        <f t="shared" si="18"/>
        <v>3796</v>
      </c>
    </row>
    <row r="35" spans="3:42" x14ac:dyDescent="0.35">
      <c r="C35">
        <v>85</v>
      </c>
      <c r="D35">
        <v>220</v>
      </c>
      <c r="E35">
        <v>1275</v>
      </c>
      <c r="F35">
        <v>1275</v>
      </c>
      <c r="G35">
        <v>2260</v>
      </c>
      <c r="H35">
        <v>2630</v>
      </c>
      <c r="I35">
        <v>3500</v>
      </c>
      <c r="J35">
        <v>4100</v>
      </c>
      <c r="K35">
        <v>5080</v>
      </c>
      <c r="L35">
        <v>5510</v>
      </c>
      <c r="R35">
        <v>85</v>
      </c>
      <c r="S35">
        <f t="shared" si="1"/>
        <v>5</v>
      </c>
      <c r="T35">
        <f t="shared" si="2"/>
        <v>31</v>
      </c>
      <c r="U35">
        <f t="shared" si="3"/>
        <v>31</v>
      </c>
      <c r="V35">
        <f t="shared" si="4"/>
        <v>56</v>
      </c>
      <c r="W35">
        <f t="shared" si="5"/>
        <v>65</v>
      </c>
      <c r="X35">
        <f t="shared" si="6"/>
        <v>87</v>
      </c>
      <c r="Y35">
        <f t="shared" si="7"/>
        <v>102</v>
      </c>
      <c r="Z35">
        <f t="shared" si="8"/>
        <v>126</v>
      </c>
      <c r="AA35">
        <f t="shared" si="9"/>
        <v>137</v>
      </c>
      <c r="AG35">
        <v>85</v>
      </c>
      <c r="AH35">
        <f t="shared" si="10"/>
        <v>1033</v>
      </c>
      <c r="AI35">
        <f t="shared" si="11"/>
        <v>3805</v>
      </c>
      <c r="AJ35">
        <f t="shared" si="12"/>
        <v>2736</v>
      </c>
      <c r="AK35">
        <f t="shared" si="13"/>
        <v>3997</v>
      </c>
      <c r="AL35">
        <f t="shared" si="14"/>
        <v>3997</v>
      </c>
      <c r="AM35">
        <f t="shared" si="15"/>
        <v>4462</v>
      </c>
      <c r="AN35">
        <f t="shared" si="16"/>
        <v>4100</v>
      </c>
      <c r="AO35">
        <f t="shared" si="17"/>
        <v>4338</v>
      </c>
      <c r="AP35">
        <f t="shared" si="18"/>
        <v>3796</v>
      </c>
    </row>
    <row r="36" spans="3:42" x14ac:dyDescent="0.35">
      <c r="C36">
        <v>90</v>
      </c>
      <c r="D36">
        <v>220</v>
      </c>
      <c r="E36">
        <v>1275</v>
      </c>
      <c r="F36">
        <v>1800</v>
      </c>
      <c r="G36">
        <v>2260</v>
      </c>
      <c r="H36">
        <v>2630</v>
      </c>
      <c r="I36">
        <v>3500</v>
      </c>
      <c r="J36">
        <v>4100</v>
      </c>
      <c r="K36">
        <v>5080</v>
      </c>
      <c r="L36">
        <v>5510</v>
      </c>
      <c r="R36">
        <v>90</v>
      </c>
      <c r="S36">
        <f t="shared" si="1"/>
        <v>5</v>
      </c>
      <c r="T36">
        <f t="shared" si="2"/>
        <v>31</v>
      </c>
      <c r="U36">
        <f t="shared" si="3"/>
        <v>44</v>
      </c>
      <c r="V36">
        <f t="shared" si="4"/>
        <v>56</v>
      </c>
      <c r="W36">
        <f t="shared" si="5"/>
        <v>65</v>
      </c>
      <c r="X36">
        <f t="shared" si="6"/>
        <v>87</v>
      </c>
      <c r="Y36">
        <f t="shared" si="7"/>
        <v>102</v>
      </c>
      <c r="Z36">
        <f t="shared" si="8"/>
        <v>126</v>
      </c>
      <c r="AA36">
        <f t="shared" si="9"/>
        <v>137</v>
      </c>
      <c r="AG36">
        <v>90</v>
      </c>
      <c r="AH36">
        <f t="shared" si="10"/>
        <v>1033</v>
      </c>
      <c r="AI36">
        <f t="shared" si="11"/>
        <v>3805</v>
      </c>
      <c r="AJ36">
        <f t="shared" si="12"/>
        <v>3862</v>
      </c>
      <c r="AK36">
        <f t="shared" si="13"/>
        <v>3997</v>
      </c>
      <c r="AL36">
        <f t="shared" si="14"/>
        <v>3997</v>
      </c>
      <c r="AM36">
        <f t="shared" si="15"/>
        <v>4462</v>
      </c>
      <c r="AN36">
        <f t="shared" si="16"/>
        <v>4100</v>
      </c>
      <c r="AO36">
        <f t="shared" si="17"/>
        <v>4338</v>
      </c>
      <c r="AP36">
        <f t="shared" si="18"/>
        <v>3796</v>
      </c>
    </row>
    <row r="37" spans="3:42" x14ac:dyDescent="0.35">
      <c r="C37">
        <v>91</v>
      </c>
      <c r="D37">
        <v>220</v>
      </c>
      <c r="E37">
        <v>1275</v>
      </c>
      <c r="F37">
        <v>1800</v>
      </c>
      <c r="G37">
        <v>2260</v>
      </c>
      <c r="H37">
        <v>2630</v>
      </c>
      <c r="I37">
        <v>3500</v>
      </c>
      <c r="J37">
        <v>4100</v>
      </c>
      <c r="K37">
        <v>5080</v>
      </c>
      <c r="L37">
        <v>5510</v>
      </c>
      <c r="R37">
        <v>91</v>
      </c>
      <c r="S37">
        <f t="shared" si="1"/>
        <v>5</v>
      </c>
      <c r="T37">
        <f t="shared" si="2"/>
        <v>31</v>
      </c>
      <c r="U37">
        <f t="shared" si="3"/>
        <v>44</v>
      </c>
      <c r="V37">
        <f t="shared" si="4"/>
        <v>56</v>
      </c>
      <c r="W37">
        <f t="shared" si="5"/>
        <v>65</v>
      </c>
      <c r="X37">
        <f t="shared" si="6"/>
        <v>87</v>
      </c>
      <c r="Y37">
        <f t="shared" si="7"/>
        <v>102</v>
      </c>
      <c r="Z37">
        <f t="shared" si="8"/>
        <v>126</v>
      </c>
      <c r="AA37">
        <f t="shared" si="9"/>
        <v>137</v>
      </c>
      <c r="AG37">
        <v>91</v>
      </c>
      <c r="AH37">
        <f t="shared" si="10"/>
        <v>1033</v>
      </c>
      <c r="AI37">
        <f t="shared" si="11"/>
        <v>3805</v>
      </c>
      <c r="AJ37">
        <f t="shared" si="12"/>
        <v>3862</v>
      </c>
      <c r="AK37">
        <f t="shared" si="13"/>
        <v>3997</v>
      </c>
      <c r="AL37">
        <f t="shared" si="14"/>
        <v>3997</v>
      </c>
      <c r="AM37">
        <f t="shared" si="15"/>
        <v>4462</v>
      </c>
      <c r="AN37">
        <f t="shared" si="16"/>
        <v>4100</v>
      </c>
      <c r="AO37">
        <f t="shared" si="17"/>
        <v>4338</v>
      </c>
      <c r="AP37">
        <f t="shared" si="18"/>
        <v>3796</v>
      </c>
    </row>
    <row r="38" spans="3:42" x14ac:dyDescent="0.35">
      <c r="C38">
        <v>95</v>
      </c>
      <c r="D38">
        <v>490</v>
      </c>
      <c r="E38">
        <v>1275</v>
      </c>
      <c r="F38">
        <v>1800</v>
      </c>
      <c r="G38">
        <v>2260</v>
      </c>
      <c r="H38">
        <v>2630</v>
      </c>
      <c r="I38">
        <v>3500</v>
      </c>
      <c r="J38">
        <v>4100</v>
      </c>
      <c r="K38">
        <v>5080</v>
      </c>
      <c r="L38">
        <v>5510</v>
      </c>
      <c r="R38">
        <v>95</v>
      </c>
      <c r="S38">
        <f t="shared" si="1"/>
        <v>12</v>
      </c>
      <c r="T38">
        <f t="shared" si="2"/>
        <v>31</v>
      </c>
      <c r="U38">
        <f t="shared" si="3"/>
        <v>44</v>
      </c>
      <c r="V38">
        <f t="shared" si="4"/>
        <v>56</v>
      </c>
      <c r="W38">
        <f t="shared" si="5"/>
        <v>65</v>
      </c>
      <c r="X38">
        <f t="shared" si="6"/>
        <v>87</v>
      </c>
      <c r="Y38">
        <f t="shared" si="7"/>
        <v>102</v>
      </c>
      <c r="Z38">
        <f t="shared" si="8"/>
        <v>126</v>
      </c>
      <c r="AA38">
        <f t="shared" si="9"/>
        <v>137</v>
      </c>
      <c r="AG38">
        <v>95</v>
      </c>
      <c r="AH38">
        <f t="shared" si="10"/>
        <v>2301</v>
      </c>
      <c r="AI38">
        <f t="shared" si="11"/>
        <v>3805</v>
      </c>
      <c r="AJ38">
        <f t="shared" si="12"/>
        <v>3862</v>
      </c>
      <c r="AK38">
        <f t="shared" si="13"/>
        <v>3997</v>
      </c>
      <c r="AL38">
        <f t="shared" si="14"/>
        <v>3997</v>
      </c>
      <c r="AM38">
        <f t="shared" si="15"/>
        <v>4462</v>
      </c>
      <c r="AN38">
        <f t="shared" si="16"/>
        <v>4100</v>
      </c>
      <c r="AO38">
        <f t="shared" si="17"/>
        <v>4338</v>
      </c>
      <c r="AP38">
        <f t="shared" si="18"/>
        <v>3796</v>
      </c>
    </row>
    <row r="39" spans="3:42" x14ac:dyDescent="0.35">
      <c r="C39">
        <v>96</v>
      </c>
      <c r="D39">
        <v>515</v>
      </c>
      <c r="E39">
        <v>1275</v>
      </c>
      <c r="F39">
        <v>1800</v>
      </c>
      <c r="G39">
        <v>2260</v>
      </c>
      <c r="H39">
        <v>2630</v>
      </c>
      <c r="I39">
        <v>3500</v>
      </c>
      <c r="J39">
        <v>4100</v>
      </c>
      <c r="K39">
        <v>5080</v>
      </c>
      <c r="L39">
        <v>5510</v>
      </c>
      <c r="R39">
        <v>96</v>
      </c>
      <c r="S39">
        <f t="shared" si="1"/>
        <v>12</v>
      </c>
      <c r="T39">
        <f t="shared" si="2"/>
        <v>31</v>
      </c>
      <c r="U39">
        <f t="shared" si="3"/>
        <v>44</v>
      </c>
      <c r="V39">
        <f t="shared" si="4"/>
        <v>56</v>
      </c>
      <c r="W39">
        <f t="shared" si="5"/>
        <v>65</v>
      </c>
      <c r="X39">
        <f t="shared" si="6"/>
        <v>87</v>
      </c>
      <c r="Y39">
        <f t="shared" si="7"/>
        <v>102</v>
      </c>
      <c r="Z39">
        <f t="shared" si="8"/>
        <v>126</v>
      </c>
      <c r="AA39">
        <f t="shared" si="9"/>
        <v>137</v>
      </c>
      <c r="AG39">
        <v>96</v>
      </c>
      <c r="AH39">
        <f t="shared" si="10"/>
        <v>2418</v>
      </c>
      <c r="AI39">
        <f t="shared" si="11"/>
        <v>3805</v>
      </c>
      <c r="AJ39">
        <f t="shared" si="12"/>
        <v>3862</v>
      </c>
      <c r="AK39">
        <f t="shared" si="13"/>
        <v>3997</v>
      </c>
      <c r="AL39">
        <f t="shared" si="14"/>
        <v>3997</v>
      </c>
      <c r="AM39">
        <f t="shared" si="15"/>
        <v>4462</v>
      </c>
      <c r="AN39">
        <f t="shared" si="16"/>
        <v>4100</v>
      </c>
      <c r="AO39">
        <f t="shared" si="17"/>
        <v>4338</v>
      </c>
      <c r="AP39">
        <f t="shared" si="18"/>
        <v>3796</v>
      </c>
    </row>
    <row r="40" spans="3:42" x14ac:dyDescent="0.35">
      <c r="C40">
        <v>100</v>
      </c>
      <c r="D40">
        <v>620</v>
      </c>
      <c r="E40">
        <v>1275</v>
      </c>
      <c r="F40">
        <v>1800</v>
      </c>
      <c r="G40">
        <v>2260</v>
      </c>
      <c r="H40">
        <v>2630</v>
      </c>
      <c r="I40">
        <v>3500</v>
      </c>
      <c r="J40">
        <v>4100</v>
      </c>
      <c r="K40">
        <v>5080</v>
      </c>
      <c r="L40">
        <v>5510</v>
      </c>
      <c r="R40">
        <v>100</v>
      </c>
      <c r="S40">
        <f t="shared" si="1"/>
        <v>15</v>
      </c>
      <c r="T40">
        <f t="shared" si="2"/>
        <v>31</v>
      </c>
      <c r="U40">
        <f t="shared" si="3"/>
        <v>44</v>
      </c>
      <c r="V40">
        <f t="shared" si="4"/>
        <v>56</v>
      </c>
      <c r="W40">
        <f t="shared" si="5"/>
        <v>65</v>
      </c>
      <c r="X40">
        <f t="shared" si="6"/>
        <v>87</v>
      </c>
      <c r="Y40">
        <f t="shared" si="7"/>
        <v>102</v>
      </c>
      <c r="Z40">
        <f t="shared" si="8"/>
        <v>126</v>
      </c>
      <c r="AA40">
        <f t="shared" si="9"/>
        <v>137</v>
      </c>
      <c r="AG40">
        <v>100</v>
      </c>
      <c r="AH40">
        <f t="shared" si="10"/>
        <v>2911</v>
      </c>
      <c r="AI40">
        <f t="shared" si="11"/>
        <v>3805</v>
      </c>
      <c r="AJ40">
        <f t="shared" si="12"/>
        <v>3862</v>
      </c>
      <c r="AK40">
        <f t="shared" si="13"/>
        <v>3997</v>
      </c>
      <c r="AL40">
        <f t="shared" si="14"/>
        <v>3997</v>
      </c>
      <c r="AM40">
        <f t="shared" si="15"/>
        <v>4462</v>
      </c>
      <c r="AN40">
        <f t="shared" si="16"/>
        <v>4100</v>
      </c>
      <c r="AO40">
        <f t="shared" si="17"/>
        <v>4338</v>
      </c>
      <c r="AP40">
        <f t="shared" si="18"/>
        <v>3796</v>
      </c>
    </row>
    <row r="41" spans="3:42" x14ac:dyDescent="0.35">
      <c r="C41">
        <v>102</v>
      </c>
      <c r="D41">
        <v>620</v>
      </c>
      <c r="E41">
        <v>1275</v>
      </c>
      <c r="F41">
        <v>1800</v>
      </c>
      <c r="G41">
        <v>2260</v>
      </c>
      <c r="H41">
        <v>2630</v>
      </c>
      <c r="I41">
        <v>3500</v>
      </c>
      <c r="J41">
        <v>4100</v>
      </c>
      <c r="K41">
        <v>5080</v>
      </c>
      <c r="L41">
        <v>5510</v>
      </c>
      <c r="R41">
        <v>102</v>
      </c>
      <c r="S41">
        <f t="shared" si="1"/>
        <v>15</v>
      </c>
      <c r="T41">
        <f t="shared" si="2"/>
        <v>31</v>
      </c>
      <c r="U41">
        <f t="shared" si="3"/>
        <v>44</v>
      </c>
      <c r="V41">
        <f t="shared" si="4"/>
        <v>56</v>
      </c>
      <c r="W41">
        <f t="shared" si="5"/>
        <v>65</v>
      </c>
      <c r="X41">
        <f t="shared" si="6"/>
        <v>87</v>
      </c>
      <c r="Y41">
        <f t="shared" si="7"/>
        <v>102</v>
      </c>
      <c r="Z41">
        <f t="shared" si="8"/>
        <v>126</v>
      </c>
      <c r="AA41">
        <f t="shared" si="9"/>
        <v>137</v>
      </c>
      <c r="AG41">
        <v>102</v>
      </c>
      <c r="AH41">
        <f t="shared" si="10"/>
        <v>2911</v>
      </c>
      <c r="AI41">
        <f t="shared" si="11"/>
        <v>3805</v>
      </c>
      <c r="AJ41">
        <f t="shared" si="12"/>
        <v>3862</v>
      </c>
      <c r="AK41">
        <f t="shared" si="13"/>
        <v>3997</v>
      </c>
      <c r="AL41">
        <f t="shared" si="14"/>
        <v>3997</v>
      </c>
      <c r="AM41">
        <f t="shared" si="15"/>
        <v>4462</v>
      </c>
      <c r="AN41">
        <f t="shared" si="16"/>
        <v>4100</v>
      </c>
      <c r="AO41">
        <f t="shared" si="17"/>
        <v>4338</v>
      </c>
      <c r="AP41">
        <f t="shared" si="18"/>
        <v>3796</v>
      </c>
    </row>
  </sheetData>
  <conditionalFormatting sqref="D17:L4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7:AA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7:AP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Upshift</vt:lpstr>
      <vt:lpstr>Downshift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Parker</dc:creator>
  <cp:lastModifiedBy>Sam Parker</cp:lastModifiedBy>
  <dcterms:created xsi:type="dcterms:W3CDTF">2019-09-23T16:37:02Z</dcterms:created>
  <dcterms:modified xsi:type="dcterms:W3CDTF">2019-11-12T01:05:57Z</dcterms:modified>
</cp:coreProperties>
</file>