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8252" windowHeight="18324" tabRatio="228"/>
  </bookViews>
  <sheets>
    <sheet name="COBB VE Tuning Aid" sheetId="5" r:id="rId1"/>
    <sheet name="Solving for Pressure" sheetId="1" r:id="rId2"/>
    <sheet name="HDFX References" sheetId="4" r:id="rId3"/>
  </sheets>
  <definedNames>
    <definedName name="FoST_OP_Offset">'HDFX References'!#REF!</definedName>
    <definedName name="FoST_OP_Pair">'HDFX References'!#REF!</definedName>
    <definedName name="FoST_OP_Slope">'HDFX References'!#REF!</definedName>
    <definedName name="FoST_Slope_OP">'HDFX References'!$D$6:$W$6</definedName>
    <definedName name="FoST_Slope_Tbl_01">'HDFX References'!$D$8:$W$8</definedName>
    <definedName name="FoST_Slope_Tbl_02">'HDFX References'!$D$10:$W$10</definedName>
    <definedName name="FoST_Slope_Tbl_03">'HDFX References'!$D$12:$W$12</definedName>
    <definedName name="FoST_Slope_Tbl_04">'HDFX References'!$D$14:$W$14</definedName>
    <definedName name="FoST_Slope_Tbl_05">'HDFX References'!$D$16:$W$16</definedName>
    <definedName name="FoST_Slope_Tbl_06">'HDFX References'!$D$18:$W$18</definedName>
    <definedName name="FoST_Slope_Tbl_07">'HDFX References'!$D$20:$W$20</definedName>
    <definedName name="FoST_Slope_Tbl_08">'HDFX References'!$D$22:$W$22</definedName>
    <definedName name="FoST_Slope_Tbl_09">'HDFX References'!$D$24:$W$24</definedName>
    <definedName name="FoST_Slope_Tbl_10">'HDFX References'!$D$26:$W$26</definedName>
    <definedName name="FoST_Slope_Tbl_11">'HDFX References'!$D$28:$W$28</definedName>
    <definedName name="FoST_Slope_Tbl_12">'HDFX References'!$D$30:$W$30</definedName>
    <definedName name="FoST_Slope_Tbl_13">'HDFX References'!$D$32:$W$32</definedName>
    <definedName name="FoST_Slope_Tbl_14">'HDFX References'!$D$34:$W$34</definedName>
    <definedName name="FoST_Slope_Tbl_15">'HDFX References'!$D$36:$W$36</definedName>
    <definedName name="FoST_Table_01_Pair">'HDFX References'!#REF!</definedName>
  </definedNames>
  <calcPr calcId="145621"/>
</workbook>
</file>

<file path=xl/calcChain.xml><?xml version="1.0" encoding="utf-8"?>
<calcChain xmlns="http://schemas.openxmlformats.org/spreadsheetml/2006/main">
  <c r="H8" i="5" l="1"/>
  <c r="I9" i="5" l="1"/>
  <c r="H9" i="5"/>
  <c r="I8" i="5"/>
  <c r="I10" i="5" s="1"/>
  <c r="H10" i="5"/>
  <c r="C25" i="5"/>
  <c r="D8" i="5"/>
  <c r="G8" i="5"/>
  <c r="F8" i="5"/>
  <c r="V20" i="5" l="1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C27" i="5" l="1"/>
  <c r="C172" i="5" s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D11" i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B13" i="1"/>
  <c r="B14" i="1"/>
  <c r="C3" i="1"/>
  <c r="C7" i="1"/>
  <c r="B16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Q8" i="1" s="1"/>
  <c r="R9" i="1"/>
  <c r="S9" i="1"/>
  <c r="T9" i="1"/>
  <c r="U9" i="1"/>
  <c r="V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A170" i="5"/>
  <c r="B170" i="5"/>
  <c r="A171" i="5"/>
  <c r="B171" i="5"/>
  <c r="A172" i="5"/>
  <c r="B172" i="5"/>
  <c r="A98" i="5"/>
  <c r="B101" i="5"/>
  <c r="B109" i="5"/>
  <c r="B47" i="5"/>
  <c r="B119" i="5" s="1"/>
  <c r="B46" i="5"/>
  <c r="B118" i="5" s="1"/>
  <c r="B45" i="5"/>
  <c r="B190" i="5" s="1"/>
  <c r="B44" i="5"/>
  <c r="B189" i="5" s="1"/>
  <c r="B43" i="5"/>
  <c r="B115" i="5" s="1"/>
  <c r="B42" i="5"/>
  <c r="B114" i="5" s="1"/>
  <c r="B41" i="5"/>
  <c r="B186" i="5" s="1"/>
  <c r="B40" i="5"/>
  <c r="B185" i="5" s="1"/>
  <c r="B39" i="5"/>
  <c r="B111" i="5" s="1"/>
  <c r="B38" i="5"/>
  <c r="B110" i="5" s="1"/>
  <c r="B37" i="5"/>
  <c r="B182" i="5" s="1"/>
  <c r="B36" i="5"/>
  <c r="B181" i="5" s="1"/>
  <c r="B35" i="5"/>
  <c r="B107" i="5" s="1"/>
  <c r="B34" i="5"/>
  <c r="B106" i="5" s="1"/>
  <c r="B33" i="5"/>
  <c r="B178" i="5" s="1"/>
  <c r="B32" i="5"/>
  <c r="B177" i="5" s="1"/>
  <c r="B31" i="5"/>
  <c r="B103" i="5" s="1"/>
  <c r="B30" i="5"/>
  <c r="B102" i="5" s="1"/>
  <c r="B29" i="5"/>
  <c r="B174" i="5" s="1"/>
  <c r="B28" i="5"/>
  <c r="B173" i="5" s="1"/>
  <c r="C26" i="5"/>
  <c r="C171" i="5" s="1"/>
  <c r="G9" i="5"/>
  <c r="F9" i="5"/>
  <c r="D9" i="5"/>
  <c r="C97" i="5" l="1"/>
  <c r="D27" i="5"/>
  <c r="E27" i="5" s="1"/>
  <c r="F27" i="5" s="1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C99" i="5"/>
  <c r="A28" i="5"/>
  <c r="A173" i="5" s="1"/>
  <c r="B188" i="5"/>
  <c r="B117" i="5"/>
  <c r="F10" i="5"/>
  <c r="D10" i="5"/>
  <c r="U16" i="1"/>
  <c r="M16" i="1"/>
  <c r="E16" i="1"/>
  <c r="S16" i="1"/>
  <c r="K16" i="1"/>
  <c r="O16" i="1"/>
  <c r="G16" i="1"/>
  <c r="R16" i="1"/>
  <c r="V16" i="1"/>
  <c r="N16" i="1"/>
  <c r="F16" i="1"/>
  <c r="P16" i="1"/>
  <c r="C16" i="1"/>
  <c r="Q16" i="1"/>
  <c r="I16" i="1"/>
  <c r="J16" i="1"/>
  <c r="D16" i="1"/>
  <c r="L16" i="1"/>
  <c r="T16" i="1"/>
  <c r="H16" i="1"/>
  <c r="C98" i="5"/>
  <c r="B191" i="5"/>
  <c r="B113" i="5"/>
  <c r="B179" i="5"/>
  <c r="B187" i="5"/>
  <c r="B183" i="5"/>
  <c r="B105" i="5"/>
  <c r="B175" i="5"/>
  <c r="B184" i="5"/>
  <c r="B192" i="5"/>
  <c r="B180" i="5"/>
  <c r="B176" i="5"/>
  <c r="B116" i="5"/>
  <c r="B112" i="5"/>
  <c r="B108" i="5"/>
  <c r="B104" i="5"/>
  <c r="B100" i="5"/>
  <c r="G10" i="5"/>
  <c r="A29" i="5" l="1"/>
  <c r="A101" i="5" s="1"/>
  <c r="D172" i="5"/>
  <c r="D26" i="5"/>
  <c r="D98" i="5" s="1"/>
  <c r="D99" i="5"/>
  <c r="D25" i="5"/>
  <c r="D12" i="5" s="1"/>
  <c r="D13" i="5" s="1"/>
  <c r="C170" i="5"/>
  <c r="C12" i="5"/>
  <c r="C13" i="5" s="1"/>
  <c r="A100" i="5"/>
  <c r="C106" i="5" s="1"/>
  <c r="C179" i="5"/>
  <c r="A30" i="5"/>
  <c r="A175" i="5" s="1"/>
  <c r="E172" i="5"/>
  <c r="F26" i="5"/>
  <c r="F98" i="5" s="1"/>
  <c r="E26" i="5"/>
  <c r="E98" i="5" s="1"/>
  <c r="D171" i="5"/>
  <c r="E99" i="5"/>
  <c r="E25" i="5"/>
  <c r="G25" i="5"/>
  <c r="G12" i="5" s="1"/>
  <c r="G13" i="5" s="1"/>
  <c r="F25" i="5"/>
  <c r="C109" i="5"/>
  <c r="C182" i="5" s="1"/>
  <c r="C104" i="5"/>
  <c r="C177" i="5" s="1"/>
  <c r="D170" i="5"/>
  <c r="C14" i="5"/>
  <c r="C41" i="5" s="1"/>
  <c r="C107" i="5"/>
  <c r="C180" i="5" s="1"/>
  <c r="C117" i="5"/>
  <c r="C190" i="5" s="1"/>
  <c r="A174" i="5"/>
  <c r="C102" i="5"/>
  <c r="C175" i="5" s="1"/>
  <c r="A31" i="5"/>
  <c r="F172" i="5"/>
  <c r="F99" i="5"/>
  <c r="G26" i="5"/>
  <c r="D97" i="5" l="1"/>
  <c r="C110" i="5"/>
  <c r="C183" i="5" s="1"/>
  <c r="C114" i="5"/>
  <c r="C187" i="5" s="1"/>
  <c r="C111" i="5"/>
  <c r="C184" i="5" s="1"/>
  <c r="C100" i="5"/>
  <c r="C173" i="5" s="1"/>
  <c r="C112" i="5"/>
  <c r="C185" i="5" s="1"/>
  <c r="C116" i="5"/>
  <c r="C189" i="5" s="1"/>
  <c r="C105" i="5"/>
  <c r="C178" i="5" s="1"/>
  <c r="C115" i="5"/>
  <c r="C188" i="5" s="1"/>
  <c r="C119" i="5"/>
  <c r="C192" i="5" s="1"/>
  <c r="C118" i="5"/>
  <c r="C191" i="5" s="1"/>
  <c r="C103" i="5"/>
  <c r="C176" i="5" s="1"/>
  <c r="C113" i="5"/>
  <c r="C186" i="5" s="1"/>
  <c r="C101" i="5"/>
  <c r="C174" i="5" s="1"/>
  <c r="C108" i="5"/>
  <c r="C181" i="5" s="1"/>
  <c r="C44" i="5"/>
  <c r="F170" i="5"/>
  <c r="F12" i="5"/>
  <c r="F13" i="5" s="1"/>
  <c r="E170" i="5"/>
  <c r="E12" i="5"/>
  <c r="E13" i="5" s="1"/>
  <c r="C29" i="5"/>
  <c r="A102" i="5"/>
  <c r="E104" i="5" s="1"/>
  <c r="E177" i="5" s="1"/>
  <c r="E97" i="5"/>
  <c r="F171" i="5"/>
  <c r="E171" i="5"/>
  <c r="G99" i="5"/>
  <c r="C42" i="5"/>
  <c r="A32" i="5"/>
  <c r="A177" i="5" s="1"/>
  <c r="G172" i="5"/>
  <c r="C28" i="5"/>
  <c r="F97" i="5"/>
  <c r="C33" i="5"/>
  <c r="C34" i="5"/>
  <c r="C32" i="5"/>
  <c r="C30" i="5"/>
  <c r="C38" i="5"/>
  <c r="C39" i="5"/>
  <c r="C37" i="5"/>
  <c r="C31" i="5"/>
  <c r="C43" i="5"/>
  <c r="C46" i="5"/>
  <c r="C47" i="5"/>
  <c r="A103" i="5"/>
  <c r="F114" i="5" s="1"/>
  <c r="F187" i="5" s="1"/>
  <c r="A176" i="5"/>
  <c r="G170" i="5"/>
  <c r="G97" i="5"/>
  <c r="C45" i="5"/>
  <c r="D117" i="5"/>
  <c r="D190" i="5" s="1"/>
  <c r="D106" i="5"/>
  <c r="D179" i="5" s="1"/>
  <c r="D110" i="5"/>
  <c r="D183" i="5" s="1"/>
  <c r="D119" i="5"/>
  <c r="D192" i="5" s="1"/>
  <c r="D116" i="5"/>
  <c r="D189" i="5" s="1"/>
  <c r="D114" i="5"/>
  <c r="D187" i="5" s="1"/>
  <c r="D100" i="5"/>
  <c r="D173" i="5" s="1"/>
  <c r="D107" i="5"/>
  <c r="D180" i="5" s="1"/>
  <c r="D113" i="5"/>
  <c r="D186" i="5" s="1"/>
  <c r="D105" i="5"/>
  <c r="D178" i="5" s="1"/>
  <c r="D103" i="5"/>
  <c r="D176" i="5" s="1"/>
  <c r="D108" i="5"/>
  <c r="D181" i="5" s="1"/>
  <c r="D111" i="5"/>
  <c r="D184" i="5" s="1"/>
  <c r="D115" i="5"/>
  <c r="D188" i="5" s="1"/>
  <c r="D109" i="5"/>
  <c r="D182" i="5" s="1"/>
  <c r="D112" i="5"/>
  <c r="D185" i="5" s="1"/>
  <c r="D14" i="5"/>
  <c r="D101" i="5"/>
  <c r="D174" i="5" s="1"/>
  <c r="D118" i="5"/>
  <c r="D191" i="5" s="1"/>
  <c r="D104" i="5"/>
  <c r="D177" i="5" s="1"/>
  <c r="D102" i="5"/>
  <c r="D175" i="5" s="1"/>
  <c r="C40" i="5"/>
  <c r="E119" i="5"/>
  <c r="E192" i="5" s="1"/>
  <c r="G98" i="5"/>
  <c r="G171" i="5"/>
  <c r="C35" i="5"/>
  <c r="H99" i="5"/>
  <c r="H172" i="5"/>
  <c r="A33" i="5"/>
  <c r="C36" i="5"/>
  <c r="E112" i="5" l="1"/>
  <c r="E185" i="5" s="1"/>
  <c r="E114" i="5"/>
  <c r="E187" i="5" s="1"/>
  <c r="E111" i="5"/>
  <c r="E184" i="5" s="1"/>
  <c r="E105" i="5"/>
  <c r="E178" i="5" s="1"/>
  <c r="E118" i="5"/>
  <c r="E191" i="5" s="1"/>
  <c r="E107" i="5"/>
  <c r="E180" i="5" s="1"/>
  <c r="E110" i="5"/>
  <c r="E183" i="5" s="1"/>
  <c r="E108" i="5"/>
  <c r="E181" i="5" s="1"/>
  <c r="E106" i="5"/>
  <c r="E179" i="5" s="1"/>
  <c r="E117" i="5"/>
  <c r="E190" i="5" s="1"/>
  <c r="E101" i="5"/>
  <c r="E174" i="5" s="1"/>
  <c r="E102" i="5"/>
  <c r="E175" i="5" s="1"/>
  <c r="E100" i="5"/>
  <c r="E173" i="5" s="1"/>
  <c r="E103" i="5"/>
  <c r="E176" i="5" s="1"/>
  <c r="E14" i="5"/>
  <c r="E46" i="5" s="1"/>
  <c r="E109" i="5"/>
  <c r="E182" i="5" s="1"/>
  <c r="E115" i="5"/>
  <c r="E188" i="5" s="1"/>
  <c r="E113" i="5"/>
  <c r="E186" i="5" s="1"/>
  <c r="E116" i="5"/>
  <c r="E189" i="5" s="1"/>
  <c r="F111" i="5"/>
  <c r="F184" i="5" s="1"/>
  <c r="H25" i="5"/>
  <c r="H26" i="5"/>
  <c r="H98" i="5" s="1"/>
  <c r="F115" i="5"/>
  <c r="F188" i="5" s="1"/>
  <c r="F112" i="5"/>
  <c r="F185" i="5" s="1"/>
  <c r="A104" i="5"/>
  <c r="G115" i="5" s="1"/>
  <c r="G188" i="5" s="1"/>
  <c r="F109" i="5"/>
  <c r="F182" i="5" s="1"/>
  <c r="F119" i="5"/>
  <c r="F192" i="5" s="1"/>
  <c r="F118" i="5"/>
  <c r="F191" i="5" s="1"/>
  <c r="F14" i="5"/>
  <c r="F45" i="5" s="1"/>
  <c r="F102" i="5"/>
  <c r="F175" i="5" s="1"/>
  <c r="F117" i="5"/>
  <c r="F190" i="5" s="1"/>
  <c r="F104" i="5"/>
  <c r="F177" i="5" s="1"/>
  <c r="F100" i="5"/>
  <c r="F173" i="5" s="1"/>
  <c r="I99" i="5"/>
  <c r="A34" i="5"/>
  <c r="I172" i="5"/>
  <c r="F101" i="5"/>
  <c r="F174" i="5" s="1"/>
  <c r="F113" i="5"/>
  <c r="F186" i="5" s="1"/>
  <c r="F108" i="5"/>
  <c r="F181" i="5" s="1"/>
  <c r="D47" i="5"/>
  <c r="D45" i="5"/>
  <c r="D43" i="5"/>
  <c r="D29" i="5"/>
  <c r="D31" i="5"/>
  <c r="D44" i="5"/>
  <c r="D35" i="5"/>
  <c r="D28" i="5"/>
  <c r="D39" i="5"/>
  <c r="D46" i="5"/>
  <c r="D33" i="5"/>
  <c r="D38" i="5"/>
  <c r="D37" i="5"/>
  <c r="D34" i="5"/>
  <c r="D30" i="5"/>
  <c r="D42" i="5"/>
  <c r="D40" i="5"/>
  <c r="D41" i="5"/>
  <c r="D36" i="5"/>
  <c r="D32" i="5"/>
  <c r="F106" i="5"/>
  <c r="F179" i="5" s="1"/>
  <c r="F103" i="5"/>
  <c r="F176" i="5" s="1"/>
  <c r="F116" i="5"/>
  <c r="F189" i="5" s="1"/>
  <c r="F107" i="5"/>
  <c r="F180" i="5" s="1"/>
  <c r="F105" i="5"/>
  <c r="F178" i="5" s="1"/>
  <c r="A178" i="5"/>
  <c r="A105" i="5"/>
  <c r="F110" i="5"/>
  <c r="F183" i="5" s="1"/>
  <c r="I26" i="5"/>
  <c r="I25" i="5"/>
  <c r="I12" i="5" s="1"/>
  <c r="I13" i="5" s="1"/>
  <c r="E29" i="5" l="1"/>
  <c r="E35" i="5"/>
  <c r="H97" i="5"/>
  <c r="H12" i="5"/>
  <c r="E38" i="5"/>
  <c r="H171" i="5"/>
  <c r="E44" i="5"/>
  <c r="E31" i="5"/>
  <c r="E36" i="5"/>
  <c r="E45" i="5"/>
  <c r="E33" i="5"/>
  <c r="E34" i="5"/>
  <c r="E42" i="5"/>
  <c r="E28" i="5"/>
  <c r="E30" i="5"/>
  <c r="E32" i="5"/>
  <c r="E43" i="5"/>
  <c r="E39" i="5"/>
  <c r="E47" i="5"/>
  <c r="E40" i="5"/>
  <c r="E41" i="5"/>
  <c r="E37" i="5"/>
  <c r="H170" i="5"/>
  <c r="G118" i="5"/>
  <c r="G191" i="5" s="1"/>
  <c r="G111" i="5"/>
  <c r="G184" i="5" s="1"/>
  <c r="G116" i="5"/>
  <c r="G189" i="5" s="1"/>
  <c r="G107" i="5"/>
  <c r="G180" i="5" s="1"/>
  <c r="G103" i="5"/>
  <c r="G176" i="5" s="1"/>
  <c r="G14" i="5"/>
  <c r="G42" i="5" s="1"/>
  <c r="G114" i="5"/>
  <c r="G187" i="5" s="1"/>
  <c r="G100" i="5"/>
  <c r="G173" i="5" s="1"/>
  <c r="G109" i="5"/>
  <c r="G182" i="5" s="1"/>
  <c r="G101" i="5"/>
  <c r="G174" i="5" s="1"/>
  <c r="G119" i="5"/>
  <c r="G192" i="5" s="1"/>
  <c r="G104" i="5"/>
  <c r="G177" i="5" s="1"/>
  <c r="G102" i="5"/>
  <c r="G175" i="5" s="1"/>
  <c r="G117" i="5"/>
  <c r="G190" i="5" s="1"/>
  <c r="G106" i="5"/>
  <c r="G179" i="5" s="1"/>
  <c r="G113" i="5"/>
  <c r="G186" i="5" s="1"/>
  <c r="G112" i="5"/>
  <c r="G185" i="5" s="1"/>
  <c r="G108" i="5"/>
  <c r="G181" i="5" s="1"/>
  <c r="G105" i="5"/>
  <c r="G178" i="5" s="1"/>
  <c r="G110" i="5"/>
  <c r="G183" i="5" s="1"/>
  <c r="F28" i="5"/>
  <c r="F40" i="5"/>
  <c r="F44" i="5"/>
  <c r="F36" i="5"/>
  <c r="F31" i="5"/>
  <c r="F34" i="5"/>
  <c r="F29" i="5"/>
  <c r="F35" i="5"/>
  <c r="F46" i="5"/>
  <c r="F33" i="5"/>
  <c r="F39" i="5"/>
  <c r="F32" i="5"/>
  <c r="F37" i="5"/>
  <c r="F43" i="5"/>
  <c r="F30" i="5"/>
  <c r="F41" i="5"/>
  <c r="F47" i="5"/>
  <c r="F42" i="5"/>
  <c r="F38" i="5"/>
  <c r="I98" i="5"/>
  <c r="I171" i="5"/>
  <c r="I170" i="5"/>
  <c r="I97" i="5"/>
  <c r="A35" i="5"/>
  <c r="J99" i="5"/>
  <c r="J172" i="5"/>
  <c r="A179" i="5"/>
  <c r="A106" i="5"/>
  <c r="J26" i="5"/>
  <c r="J25" i="5"/>
  <c r="J12" i="5" s="1"/>
  <c r="J13" i="5" s="1"/>
  <c r="H116" i="5"/>
  <c r="H189" i="5" s="1"/>
  <c r="H108" i="5"/>
  <c r="H181" i="5" s="1"/>
  <c r="H100" i="5"/>
  <c r="H173" i="5" s="1"/>
  <c r="H114" i="5"/>
  <c r="H187" i="5" s="1"/>
  <c r="H105" i="5"/>
  <c r="H178" i="5" s="1"/>
  <c r="H110" i="5"/>
  <c r="H183" i="5" s="1"/>
  <c r="H117" i="5"/>
  <c r="H190" i="5" s="1"/>
  <c r="H106" i="5"/>
  <c r="H179" i="5" s="1"/>
  <c r="H113" i="5"/>
  <c r="H186" i="5" s="1"/>
  <c r="H115" i="5"/>
  <c r="H188" i="5" s="1"/>
  <c r="H104" i="5"/>
  <c r="H177" i="5" s="1"/>
  <c r="H103" i="5"/>
  <c r="H176" i="5" s="1"/>
  <c r="H118" i="5"/>
  <c r="H191" i="5" s="1"/>
  <c r="H112" i="5"/>
  <c r="H185" i="5" s="1"/>
  <c r="H111" i="5"/>
  <c r="H184" i="5" s="1"/>
  <c r="H109" i="5"/>
  <c r="H182" i="5" s="1"/>
  <c r="H107" i="5"/>
  <c r="H180" i="5" s="1"/>
  <c r="H119" i="5"/>
  <c r="H192" i="5" s="1"/>
  <c r="H102" i="5"/>
  <c r="H175" i="5" s="1"/>
  <c r="H101" i="5"/>
  <c r="H174" i="5" s="1"/>
  <c r="H13" i="5" l="1"/>
  <c r="H14" i="5" s="1"/>
  <c r="G31" i="5"/>
  <c r="G32" i="5"/>
  <c r="G29" i="5"/>
  <c r="G39" i="5"/>
  <c r="G45" i="5"/>
  <c r="G40" i="5"/>
  <c r="G37" i="5"/>
  <c r="G30" i="5"/>
  <c r="G44" i="5"/>
  <c r="G41" i="5"/>
  <c r="G34" i="5"/>
  <c r="G47" i="5"/>
  <c r="G38" i="5"/>
  <c r="G36" i="5"/>
  <c r="G35" i="5"/>
  <c r="G46" i="5"/>
  <c r="G43" i="5"/>
  <c r="G28" i="5"/>
  <c r="G33" i="5"/>
  <c r="J170" i="5"/>
  <c r="J97" i="5"/>
  <c r="A107" i="5"/>
  <c r="A180" i="5"/>
  <c r="K99" i="5"/>
  <c r="K172" i="5"/>
  <c r="A36" i="5"/>
  <c r="J171" i="5"/>
  <c r="J98" i="5"/>
  <c r="K25" i="5"/>
  <c r="K12" i="5" s="1"/>
  <c r="K13" i="5" s="1"/>
  <c r="K26" i="5"/>
  <c r="I112" i="5"/>
  <c r="I185" i="5" s="1"/>
  <c r="I104" i="5"/>
  <c r="I177" i="5" s="1"/>
  <c r="I113" i="5"/>
  <c r="I186" i="5" s="1"/>
  <c r="I103" i="5"/>
  <c r="I176" i="5" s="1"/>
  <c r="I110" i="5"/>
  <c r="I183" i="5" s="1"/>
  <c r="I100" i="5"/>
  <c r="I173" i="5" s="1"/>
  <c r="I117" i="5"/>
  <c r="I190" i="5" s="1"/>
  <c r="I107" i="5"/>
  <c r="I180" i="5" s="1"/>
  <c r="I115" i="5"/>
  <c r="I188" i="5" s="1"/>
  <c r="I116" i="5"/>
  <c r="I189" i="5" s="1"/>
  <c r="I106" i="5"/>
  <c r="I179" i="5" s="1"/>
  <c r="I105" i="5"/>
  <c r="I178" i="5" s="1"/>
  <c r="I118" i="5"/>
  <c r="I191" i="5" s="1"/>
  <c r="I114" i="5"/>
  <c r="I187" i="5" s="1"/>
  <c r="I111" i="5"/>
  <c r="I184" i="5" s="1"/>
  <c r="I109" i="5"/>
  <c r="I182" i="5" s="1"/>
  <c r="I108" i="5"/>
  <c r="I181" i="5" s="1"/>
  <c r="I119" i="5"/>
  <c r="I192" i="5" s="1"/>
  <c r="I102" i="5"/>
  <c r="I175" i="5" s="1"/>
  <c r="I101" i="5"/>
  <c r="I174" i="5" s="1"/>
  <c r="I14" i="5"/>
  <c r="H40" i="5" l="1"/>
  <c r="H44" i="5"/>
  <c r="H33" i="5"/>
  <c r="H28" i="5"/>
  <c r="H45" i="5"/>
  <c r="H37" i="5"/>
  <c r="H41" i="5"/>
  <c r="H46" i="5"/>
  <c r="H31" i="5"/>
  <c r="H42" i="5"/>
  <c r="H43" i="5"/>
  <c r="H35" i="5"/>
  <c r="H29" i="5"/>
  <c r="H30" i="5"/>
  <c r="H32" i="5"/>
  <c r="H39" i="5"/>
  <c r="H34" i="5"/>
  <c r="H36" i="5"/>
  <c r="H47" i="5"/>
  <c r="H38" i="5"/>
  <c r="K171" i="5"/>
  <c r="K98" i="5"/>
  <c r="K170" i="5"/>
  <c r="K97" i="5"/>
  <c r="L99" i="5"/>
  <c r="A37" i="5"/>
  <c r="L172" i="5"/>
  <c r="A181" i="5"/>
  <c r="A108" i="5"/>
  <c r="L25" i="5"/>
  <c r="L12" i="5" s="1"/>
  <c r="L13" i="5" s="1"/>
  <c r="L26" i="5"/>
  <c r="I45" i="5"/>
  <c r="I41" i="5"/>
  <c r="I37" i="5"/>
  <c r="I33" i="5"/>
  <c r="I29" i="5"/>
  <c r="I47" i="5"/>
  <c r="I43" i="5"/>
  <c r="I39" i="5"/>
  <c r="I35" i="5"/>
  <c r="I31" i="5"/>
  <c r="I38" i="5"/>
  <c r="I44" i="5"/>
  <c r="I42" i="5"/>
  <c r="I28" i="5"/>
  <c r="I32" i="5"/>
  <c r="I46" i="5"/>
  <c r="I36" i="5"/>
  <c r="I30" i="5"/>
  <c r="I40" i="5"/>
  <c r="I34" i="5"/>
  <c r="J116" i="5"/>
  <c r="J189" i="5" s="1"/>
  <c r="J108" i="5"/>
  <c r="J181" i="5" s="1"/>
  <c r="J100" i="5"/>
  <c r="J173" i="5" s="1"/>
  <c r="J111" i="5"/>
  <c r="J184" i="5" s="1"/>
  <c r="J102" i="5"/>
  <c r="J175" i="5" s="1"/>
  <c r="J112" i="5"/>
  <c r="J185" i="5" s="1"/>
  <c r="J101" i="5"/>
  <c r="J174" i="5" s="1"/>
  <c r="J118" i="5"/>
  <c r="J191" i="5" s="1"/>
  <c r="J107" i="5"/>
  <c r="J180" i="5" s="1"/>
  <c r="J115" i="5"/>
  <c r="J188" i="5" s="1"/>
  <c r="J117" i="5"/>
  <c r="J190" i="5" s="1"/>
  <c r="J106" i="5"/>
  <c r="J179" i="5" s="1"/>
  <c r="J105" i="5"/>
  <c r="J178" i="5" s="1"/>
  <c r="J119" i="5"/>
  <c r="J192" i="5" s="1"/>
  <c r="J114" i="5"/>
  <c r="J187" i="5" s="1"/>
  <c r="J113" i="5"/>
  <c r="J186" i="5" s="1"/>
  <c r="J110" i="5"/>
  <c r="J183" i="5" s="1"/>
  <c r="J109" i="5"/>
  <c r="J182" i="5" s="1"/>
  <c r="J104" i="5"/>
  <c r="J177" i="5" s="1"/>
  <c r="J103" i="5"/>
  <c r="J176" i="5" s="1"/>
  <c r="J14" i="5"/>
  <c r="L98" i="5" l="1"/>
  <c r="L171" i="5"/>
  <c r="L170" i="5"/>
  <c r="L97" i="5"/>
  <c r="M172" i="5"/>
  <c r="A38" i="5"/>
  <c r="M99" i="5"/>
  <c r="A182" i="5"/>
  <c r="A109" i="5"/>
  <c r="M25" i="5"/>
  <c r="M12" i="5" s="1"/>
  <c r="M13" i="5" s="1"/>
  <c r="M26" i="5"/>
  <c r="J45" i="5"/>
  <c r="J41" i="5"/>
  <c r="J37" i="5"/>
  <c r="J33" i="5"/>
  <c r="J29" i="5"/>
  <c r="J46" i="5"/>
  <c r="J42" i="5"/>
  <c r="J47" i="5"/>
  <c r="J43" i="5"/>
  <c r="J39" i="5"/>
  <c r="J35" i="5"/>
  <c r="J31" i="5"/>
  <c r="J44" i="5"/>
  <c r="J28" i="5"/>
  <c r="J30" i="5"/>
  <c r="J34" i="5"/>
  <c r="J38" i="5"/>
  <c r="J40" i="5"/>
  <c r="J32" i="5"/>
  <c r="J36" i="5"/>
  <c r="K112" i="5"/>
  <c r="K185" i="5" s="1"/>
  <c r="K104" i="5"/>
  <c r="K177" i="5" s="1"/>
  <c r="K118" i="5"/>
  <c r="K191" i="5" s="1"/>
  <c r="K109" i="5"/>
  <c r="K182" i="5" s="1"/>
  <c r="K100" i="5"/>
  <c r="K173" i="5" s="1"/>
  <c r="K113" i="5"/>
  <c r="K186" i="5" s="1"/>
  <c r="K102" i="5"/>
  <c r="K175" i="5" s="1"/>
  <c r="K119" i="5"/>
  <c r="K192" i="5" s="1"/>
  <c r="K108" i="5"/>
  <c r="K181" i="5" s="1"/>
  <c r="K116" i="5"/>
  <c r="K189" i="5" s="1"/>
  <c r="K117" i="5"/>
  <c r="K190" i="5" s="1"/>
  <c r="K107" i="5"/>
  <c r="K180" i="5" s="1"/>
  <c r="K106" i="5"/>
  <c r="K179" i="5" s="1"/>
  <c r="K115" i="5"/>
  <c r="K188" i="5" s="1"/>
  <c r="K114" i="5"/>
  <c r="K187" i="5" s="1"/>
  <c r="K111" i="5"/>
  <c r="K184" i="5" s="1"/>
  <c r="K110" i="5"/>
  <c r="K183" i="5" s="1"/>
  <c r="K101" i="5"/>
  <c r="K174" i="5" s="1"/>
  <c r="K105" i="5"/>
  <c r="K178" i="5" s="1"/>
  <c r="K103" i="5"/>
  <c r="K176" i="5" s="1"/>
  <c r="K14" i="5"/>
  <c r="M98" i="5" l="1"/>
  <c r="M171" i="5"/>
  <c r="M170" i="5"/>
  <c r="M97" i="5"/>
  <c r="A39" i="5"/>
  <c r="N172" i="5"/>
  <c r="N99" i="5"/>
  <c r="A183" i="5"/>
  <c r="A110" i="5"/>
  <c r="N26" i="5"/>
  <c r="N25" i="5"/>
  <c r="N12" i="5" s="1"/>
  <c r="N13" i="5" s="1"/>
  <c r="K46" i="5"/>
  <c r="K42" i="5"/>
  <c r="K38" i="5"/>
  <c r="K34" i="5"/>
  <c r="K30" i="5"/>
  <c r="K44" i="5"/>
  <c r="K40" i="5"/>
  <c r="K36" i="5"/>
  <c r="K32" i="5"/>
  <c r="K28" i="5"/>
  <c r="K43" i="5"/>
  <c r="K33" i="5"/>
  <c r="K35" i="5"/>
  <c r="K37" i="5"/>
  <c r="K47" i="5"/>
  <c r="K41" i="5"/>
  <c r="K29" i="5"/>
  <c r="K45" i="5"/>
  <c r="K31" i="5"/>
  <c r="K39" i="5"/>
  <c r="L116" i="5"/>
  <c r="L189" i="5" s="1"/>
  <c r="L108" i="5"/>
  <c r="L181" i="5" s="1"/>
  <c r="L100" i="5"/>
  <c r="L173" i="5" s="1"/>
  <c r="L117" i="5"/>
  <c r="L190" i="5" s="1"/>
  <c r="L107" i="5"/>
  <c r="L180" i="5" s="1"/>
  <c r="L113" i="5"/>
  <c r="L186" i="5" s="1"/>
  <c r="L103" i="5"/>
  <c r="L176" i="5" s="1"/>
  <c r="L110" i="5"/>
  <c r="L183" i="5" s="1"/>
  <c r="L118" i="5"/>
  <c r="L191" i="5" s="1"/>
  <c r="L119" i="5"/>
  <c r="L192" i="5" s="1"/>
  <c r="L109" i="5"/>
  <c r="L182" i="5" s="1"/>
  <c r="L106" i="5"/>
  <c r="L179" i="5" s="1"/>
  <c r="L101" i="5"/>
  <c r="L174" i="5" s="1"/>
  <c r="L115" i="5"/>
  <c r="L188" i="5" s="1"/>
  <c r="L114" i="5"/>
  <c r="L187" i="5" s="1"/>
  <c r="L112" i="5"/>
  <c r="L185" i="5" s="1"/>
  <c r="L111" i="5"/>
  <c r="L184" i="5" s="1"/>
  <c r="L105" i="5"/>
  <c r="L178" i="5" s="1"/>
  <c r="L104" i="5"/>
  <c r="L177" i="5" s="1"/>
  <c r="L102" i="5"/>
  <c r="L175" i="5" s="1"/>
  <c r="L14" i="5"/>
  <c r="N170" i="5" l="1"/>
  <c r="N97" i="5"/>
  <c r="O172" i="5"/>
  <c r="O99" i="5"/>
  <c r="A40" i="5"/>
  <c r="N98" i="5"/>
  <c r="N171" i="5"/>
  <c r="A111" i="5"/>
  <c r="A184" i="5"/>
  <c r="O26" i="5"/>
  <c r="O25" i="5"/>
  <c r="O12" i="5" s="1"/>
  <c r="O13" i="5" s="1"/>
  <c r="L46" i="5"/>
  <c r="L42" i="5"/>
  <c r="L38" i="5"/>
  <c r="L34" i="5"/>
  <c r="L30" i="5"/>
  <c r="L47" i="5"/>
  <c r="L43" i="5"/>
  <c r="L39" i="5"/>
  <c r="L44" i="5"/>
  <c r="L40" i="5"/>
  <c r="L36" i="5"/>
  <c r="L32" i="5"/>
  <c r="L28" i="5"/>
  <c r="L35" i="5"/>
  <c r="L37" i="5"/>
  <c r="L41" i="5"/>
  <c r="L29" i="5"/>
  <c r="L31" i="5"/>
  <c r="L33" i="5"/>
  <c r="L45" i="5"/>
  <c r="M112" i="5"/>
  <c r="M185" i="5" s="1"/>
  <c r="M104" i="5"/>
  <c r="M177" i="5" s="1"/>
  <c r="M115" i="5"/>
  <c r="M188" i="5" s="1"/>
  <c r="M106" i="5"/>
  <c r="M179" i="5" s="1"/>
  <c r="M114" i="5"/>
  <c r="M187" i="5" s="1"/>
  <c r="M103" i="5"/>
  <c r="M176" i="5" s="1"/>
  <c r="M110" i="5"/>
  <c r="M183" i="5" s="1"/>
  <c r="M100" i="5"/>
  <c r="M173" i="5" s="1"/>
  <c r="M118" i="5"/>
  <c r="M191" i="5" s="1"/>
  <c r="M119" i="5"/>
  <c r="M192" i="5" s="1"/>
  <c r="M109" i="5"/>
  <c r="M182" i="5" s="1"/>
  <c r="M108" i="5"/>
  <c r="M181" i="5" s="1"/>
  <c r="M101" i="5"/>
  <c r="M174" i="5" s="1"/>
  <c r="M117" i="5"/>
  <c r="M190" i="5" s="1"/>
  <c r="M116" i="5"/>
  <c r="M189" i="5" s="1"/>
  <c r="M113" i="5"/>
  <c r="M186" i="5" s="1"/>
  <c r="M111" i="5"/>
  <c r="M184" i="5" s="1"/>
  <c r="M105" i="5"/>
  <c r="M178" i="5" s="1"/>
  <c r="M102" i="5"/>
  <c r="M175" i="5" s="1"/>
  <c r="M107" i="5"/>
  <c r="M180" i="5" s="1"/>
  <c r="M14" i="5"/>
  <c r="O170" i="5" l="1"/>
  <c r="O97" i="5"/>
  <c r="O98" i="5"/>
  <c r="O171" i="5"/>
  <c r="P99" i="5"/>
  <c r="P172" i="5"/>
  <c r="A41" i="5"/>
  <c r="A185" i="5"/>
  <c r="A112" i="5"/>
  <c r="P26" i="5"/>
  <c r="P25" i="5"/>
  <c r="P12" i="5" s="1"/>
  <c r="P13" i="5" s="1"/>
  <c r="M47" i="5"/>
  <c r="M43" i="5"/>
  <c r="M39" i="5"/>
  <c r="M35" i="5"/>
  <c r="M31" i="5"/>
  <c r="M45" i="5"/>
  <c r="M41" i="5"/>
  <c r="M37" i="5"/>
  <c r="M33" i="5"/>
  <c r="M29" i="5"/>
  <c r="M42" i="5"/>
  <c r="M28" i="5"/>
  <c r="M30" i="5"/>
  <c r="M40" i="5"/>
  <c r="M32" i="5"/>
  <c r="M34" i="5"/>
  <c r="M46" i="5"/>
  <c r="M36" i="5"/>
  <c r="M38" i="5"/>
  <c r="M44" i="5"/>
  <c r="N116" i="5"/>
  <c r="N189" i="5" s="1"/>
  <c r="N108" i="5"/>
  <c r="N181" i="5" s="1"/>
  <c r="N100" i="5"/>
  <c r="N173" i="5" s="1"/>
  <c r="N113" i="5"/>
  <c r="N186" i="5" s="1"/>
  <c r="N104" i="5"/>
  <c r="N177" i="5" s="1"/>
  <c r="N115" i="5"/>
  <c r="N188" i="5" s="1"/>
  <c r="N105" i="5"/>
  <c r="N178" i="5" s="1"/>
  <c r="N111" i="5"/>
  <c r="N184" i="5" s="1"/>
  <c r="N101" i="5"/>
  <c r="N174" i="5" s="1"/>
  <c r="N110" i="5"/>
  <c r="N183" i="5" s="1"/>
  <c r="N109" i="5"/>
  <c r="N182" i="5" s="1"/>
  <c r="N119" i="5"/>
  <c r="N192" i="5" s="1"/>
  <c r="N102" i="5"/>
  <c r="N175" i="5" s="1"/>
  <c r="N118" i="5"/>
  <c r="N191" i="5" s="1"/>
  <c r="N117" i="5"/>
  <c r="N190" i="5" s="1"/>
  <c r="N114" i="5"/>
  <c r="N187" i="5" s="1"/>
  <c r="N112" i="5"/>
  <c r="N185" i="5" s="1"/>
  <c r="N107" i="5"/>
  <c r="N180" i="5" s="1"/>
  <c r="N106" i="5"/>
  <c r="N179" i="5" s="1"/>
  <c r="N103" i="5"/>
  <c r="N176" i="5" s="1"/>
  <c r="N14" i="5"/>
  <c r="P97" i="5" l="1"/>
  <c r="P170" i="5"/>
  <c r="Q99" i="5"/>
  <c r="A42" i="5"/>
  <c r="Q172" i="5"/>
  <c r="P98" i="5"/>
  <c r="P171" i="5"/>
  <c r="A186" i="5"/>
  <c r="A113" i="5"/>
  <c r="Q26" i="5"/>
  <c r="Q25" i="5"/>
  <c r="Q12" i="5" s="1"/>
  <c r="Q13" i="5" s="1"/>
  <c r="N47" i="5"/>
  <c r="N43" i="5"/>
  <c r="N39" i="5"/>
  <c r="N35" i="5"/>
  <c r="N31" i="5"/>
  <c r="N44" i="5"/>
  <c r="N40" i="5"/>
  <c r="N45" i="5"/>
  <c r="N41" i="5"/>
  <c r="N37" i="5"/>
  <c r="N33" i="5"/>
  <c r="N29" i="5"/>
  <c r="N42" i="5"/>
  <c r="N28" i="5"/>
  <c r="N30" i="5"/>
  <c r="N32" i="5"/>
  <c r="N34" i="5"/>
  <c r="N38" i="5"/>
  <c r="N46" i="5"/>
  <c r="N36" i="5"/>
  <c r="O112" i="5"/>
  <c r="O185" i="5" s="1"/>
  <c r="O104" i="5"/>
  <c r="O177" i="5" s="1"/>
  <c r="O111" i="5"/>
  <c r="O184" i="5" s="1"/>
  <c r="O102" i="5"/>
  <c r="O175" i="5" s="1"/>
  <c r="O116" i="5"/>
  <c r="O189" i="5" s="1"/>
  <c r="O106" i="5"/>
  <c r="O179" i="5" s="1"/>
  <c r="O113" i="5"/>
  <c r="O186" i="5" s="1"/>
  <c r="O101" i="5"/>
  <c r="O174" i="5" s="1"/>
  <c r="O109" i="5"/>
  <c r="O182" i="5" s="1"/>
  <c r="O110" i="5"/>
  <c r="O183" i="5" s="1"/>
  <c r="O100" i="5"/>
  <c r="O173" i="5" s="1"/>
  <c r="O119" i="5"/>
  <c r="O192" i="5" s="1"/>
  <c r="O103" i="5"/>
  <c r="O176" i="5" s="1"/>
  <c r="O118" i="5"/>
  <c r="O191" i="5" s="1"/>
  <c r="O117" i="5"/>
  <c r="O190" i="5" s="1"/>
  <c r="O115" i="5"/>
  <c r="O188" i="5" s="1"/>
  <c r="O114" i="5"/>
  <c r="O187" i="5" s="1"/>
  <c r="O108" i="5"/>
  <c r="O181" i="5" s="1"/>
  <c r="O107" i="5"/>
  <c r="O180" i="5" s="1"/>
  <c r="O105" i="5"/>
  <c r="O178" i="5" s="1"/>
  <c r="O14" i="5"/>
  <c r="Q170" i="5" l="1"/>
  <c r="Q97" i="5"/>
  <c r="A187" i="5"/>
  <c r="A114" i="5"/>
  <c r="A43" i="5"/>
  <c r="R99" i="5"/>
  <c r="R172" i="5"/>
  <c r="Q98" i="5"/>
  <c r="Q171" i="5"/>
  <c r="R26" i="5"/>
  <c r="R25" i="5"/>
  <c r="R12" i="5" s="1"/>
  <c r="R13" i="5" s="1"/>
  <c r="O44" i="5"/>
  <c r="O40" i="5"/>
  <c r="O36" i="5"/>
  <c r="O32" i="5"/>
  <c r="O28" i="5"/>
  <c r="O46" i="5"/>
  <c r="O42" i="5"/>
  <c r="O38" i="5"/>
  <c r="O34" i="5"/>
  <c r="O30" i="5"/>
  <c r="O37" i="5"/>
  <c r="O41" i="5"/>
  <c r="O47" i="5"/>
  <c r="O39" i="5"/>
  <c r="O33" i="5"/>
  <c r="O43" i="5"/>
  <c r="O29" i="5"/>
  <c r="O45" i="5"/>
  <c r="O31" i="5"/>
  <c r="O35" i="5"/>
  <c r="P116" i="5"/>
  <c r="P189" i="5" s="1"/>
  <c r="P108" i="5"/>
  <c r="P181" i="5" s="1"/>
  <c r="P100" i="5"/>
  <c r="P173" i="5" s="1"/>
  <c r="P119" i="5"/>
  <c r="P192" i="5" s="1"/>
  <c r="P110" i="5"/>
  <c r="P183" i="5" s="1"/>
  <c r="P101" i="5"/>
  <c r="P174" i="5" s="1"/>
  <c r="P117" i="5"/>
  <c r="P190" i="5" s="1"/>
  <c r="P106" i="5"/>
  <c r="P179" i="5" s="1"/>
  <c r="P113" i="5"/>
  <c r="P186" i="5" s="1"/>
  <c r="P103" i="5"/>
  <c r="P176" i="5" s="1"/>
  <c r="P111" i="5"/>
  <c r="P184" i="5" s="1"/>
  <c r="P112" i="5"/>
  <c r="P185" i="5" s="1"/>
  <c r="P102" i="5"/>
  <c r="P175" i="5" s="1"/>
  <c r="P104" i="5"/>
  <c r="P177" i="5" s="1"/>
  <c r="P118" i="5"/>
  <c r="P191" i="5" s="1"/>
  <c r="P115" i="5"/>
  <c r="P188" i="5" s="1"/>
  <c r="P114" i="5"/>
  <c r="P187" i="5" s="1"/>
  <c r="P105" i="5"/>
  <c r="P178" i="5" s="1"/>
  <c r="P109" i="5"/>
  <c r="P182" i="5" s="1"/>
  <c r="P107" i="5"/>
  <c r="P180" i="5" s="1"/>
  <c r="P14" i="5"/>
  <c r="A115" i="5" l="1"/>
  <c r="A188" i="5"/>
  <c r="R170" i="5"/>
  <c r="R97" i="5"/>
  <c r="S99" i="5"/>
  <c r="S172" i="5"/>
  <c r="A44" i="5"/>
  <c r="R171" i="5"/>
  <c r="R98" i="5"/>
  <c r="S25" i="5"/>
  <c r="S12" i="5" s="1"/>
  <c r="S13" i="5" s="1"/>
  <c r="S26" i="5"/>
  <c r="P44" i="5"/>
  <c r="P40" i="5"/>
  <c r="P36" i="5"/>
  <c r="P32" i="5"/>
  <c r="P28" i="5"/>
  <c r="P45" i="5"/>
  <c r="P41" i="5"/>
  <c r="P46" i="5"/>
  <c r="P42" i="5"/>
  <c r="P38" i="5"/>
  <c r="P34" i="5"/>
  <c r="P30" i="5"/>
  <c r="P47" i="5"/>
  <c r="P39" i="5"/>
  <c r="P29" i="5"/>
  <c r="P31" i="5"/>
  <c r="P33" i="5"/>
  <c r="P43" i="5"/>
  <c r="P35" i="5"/>
  <c r="P37" i="5"/>
  <c r="Q112" i="5"/>
  <c r="Q185" i="5" s="1"/>
  <c r="Q104" i="5"/>
  <c r="Q177" i="5" s="1"/>
  <c r="Q117" i="5"/>
  <c r="Q190" i="5" s="1"/>
  <c r="Q108" i="5"/>
  <c r="Q181" i="5" s="1"/>
  <c r="Q118" i="5"/>
  <c r="Q191" i="5" s="1"/>
  <c r="Q107" i="5"/>
  <c r="Q180" i="5" s="1"/>
  <c r="Q114" i="5"/>
  <c r="Q187" i="5" s="1"/>
  <c r="Q103" i="5"/>
  <c r="Q176" i="5" s="1"/>
  <c r="Q111" i="5"/>
  <c r="Q184" i="5" s="1"/>
  <c r="Q113" i="5"/>
  <c r="Q186" i="5" s="1"/>
  <c r="Q102" i="5"/>
  <c r="Q175" i="5" s="1"/>
  <c r="Q101" i="5"/>
  <c r="Q174" i="5" s="1"/>
  <c r="Q105" i="5"/>
  <c r="Q178" i="5" s="1"/>
  <c r="Q100" i="5"/>
  <c r="Q173" i="5" s="1"/>
  <c r="Q119" i="5"/>
  <c r="Q192" i="5" s="1"/>
  <c r="Q116" i="5"/>
  <c r="Q189" i="5" s="1"/>
  <c r="Q115" i="5"/>
  <c r="Q188" i="5" s="1"/>
  <c r="Q106" i="5"/>
  <c r="Q179" i="5" s="1"/>
  <c r="Q110" i="5"/>
  <c r="Q183" i="5" s="1"/>
  <c r="Q109" i="5"/>
  <c r="Q182" i="5" s="1"/>
  <c r="Q14" i="5"/>
  <c r="S171" i="5" l="1"/>
  <c r="S98" i="5"/>
  <c r="S170" i="5"/>
  <c r="S97" i="5"/>
  <c r="T99" i="5"/>
  <c r="A45" i="5"/>
  <c r="T172" i="5"/>
  <c r="A189" i="5"/>
  <c r="A116" i="5"/>
  <c r="T25" i="5"/>
  <c r="T12" i="5" s="1"/>
  <c r="T13" i="5" s="1"/>
  <c r="T26" i="5"/>
  <c r="Q45" i="5"/>
  <c r="Q41" i="5"/>
  <c r="Q37" i="5"/>
  <c r="Q33" i="5"/>
  <c r="Q29" i="5"/>
  <c r="Q47" i="5"/>
  <c r="Q43" i="5"/>
  <c r="Q39" i="5"/>
  <c r="Q35" i="5"/>
  <c r="Q31" i="5"/>
  <c r="Q30" i="5"/>
  <c r="Q32" i="5"/>
  <c r="Q40" i="5"/>
  <c r="Q34" i="5"/>
  <c r="Q46" i="5"/>
  <c r="Q36" i="5"/>
  <c r="Q38" i="5"/>
  <c r="Q44" i="5"/>
  <c r="Q42" i="5"/>
  <c r="Q28" i="5"/>
  <c r="R116" i="5"/>
  <c r="R189" i="5" s="1"/>
  <c r="R108" i="5"/>
  <c r="R181" i="5" s="1"/>
  <c r="R100" i="5"/>
  <c r="R173" i="5" s="1"/>
  <c r="R115" i="5"/>
  <c r="R188" i="5" s="1"/>
  <c r="R106" i="5"/>
  <c r="R179" i="5" s="1"/>
  <c r="R119" i="5"/>
  <c r="R192" i="5" s="1"/>
  <c r="R109" i="5"/>
  <c r="R182" i="5" s="1"/>
  <c r="R114" i="5"/>
  <c r="R187" i="5" s="1"/>
  <c r="R104" i="5"/>
  <c r="R177" i="5" s="1"/>
  <c r="R102" i="5"/>
  <c r="R175" i="5" s="1"/>
  <c r="R113" i="5"/>
  <c r="R186" i="5" s="1"/>
  <c r="R103" i="5"/>
  <c r="R176" i="5" s="1"/>
  <c r="R112" i="5"/>
  <c r="R185" i="5" s="1"/>
  <c r="R105" i="5"/>
  <c r="R178" i="5" s="1"/>
  <c r="R101" i="5"/>
  <c r="R174" i="5" s="1"/>
  <c r="R118" i="5"/>
  <c r="R191" i="5" s="1"/>
  <c r="R117" i="5"/>
  <c r="R190" i="5" s="1"/>
  <c r="R111" i="5"/>
  <c r="R184" i="5" s="1"/>
  <c r="R110" i="5"/>
  <c r="R183" i="5" s="1"/>
  <c r="R107" i="5"/>
  <c r="R180" i="5" s="1"/>
  <c r="R14" i="5"/>
  <c r="T98" i="5" l="1"/>
  <c r="T171" i="5"/>
  <c r="T170" i="5"/>
  <c r="T97" i="5"/>
  <c r="U172" i="5"/>
  <c r="A46" i="5"/>
  <c r="U99" i="5"/>
  <c r="A190" i="5"/>
  <c r="A117" i="5"/>
  <c r="U25" i="5"/>
  <c r="U12" i="5" s="1"/>
  <c r="U13" i="5" s="1"/>
  <c r="U26" i="5"/>
  <c r="R45" i="5"/>
  <c r="R41" i="5"/>
  <c r="R37" i="5"/>
  <c r="R33" i="5"/>
  <c r="R29" i="5"/>
  <c r="R42" i="5"/>
  <c r="R47" i="5"/>
  <c r="R43" i="5"/>
  <c r="R39" i="5"/>
  <c r="R35" i="5"/>
  <c r="R31" i="5"/>
  <c r="R32" i="5"/>
  <c r="R40" i="5"/>
  <c r="R34" i="5"/>
  <c r="R46" i="5"/>
  <c r="R36" i="5"/>
  <c r="R38" i="5"/>
  <c r="R44" i="5"/>
  <c r="R28" i="5"/>
  <c r="R30" i="5"/>
  <c r="S112" i="5"/>
  <c r="S185" i="5" s="1"/>
  <c r="S104" i="5"/>
  <c r="S177" i="5" s="1"/>
  <c r="S114" i="5"/>
  <c r="S187" i="5" s="1"/>
  <c r="S105" i="5"/>
  <c r="S178" i="5" s="1"/>
  <c r="S119" i="5"/>
  <c r="S192" i="5" s="1"/>
  <c r="S109" i="5"/>
  <c r="S182" i="5" s="1"/>
  <c r="S116" i="5"/>
  <c r="S189" i="5" s="1"/>
  <c r="S106" i="5"/>
  <c r="S179" i="5" s="1"/>
  <c r="S102" i="5"/>
  <c r="S175" i="5" s="1"/>
  <c r="S115" i="5"/>
  <c r="S188" i="5" s="1"/>
  <c r="S103" i="5"/>
  <c r="S176" i="5" s="1"/>
  <c r="S113" i="5"/>
  <c r="S186" i="5" s="1"/>
  <c r="S107" i="5"/>
  <c r="S180" i="5" s="1"/>
  <c r="S101" i="5"/>
  <c r="S174" i="5" s="1"/>
  <c r="S100" i="5"/>
  <c r="S173" i="5" s="1"/>
  <c r="S118" i="5"/>
  <c r="S191" i="5" s="1"/>
  <c r="S117" i="5"/>
  <c r="S190" i="5" s="1"/>
  <c r="S108" i="5"/>
  <c r="S181" i="5" s="1"/>
  <c r="S110" i="5"/>
  <c r="S183" i="5" s="1"/>
  <c r="S111" i="5"/>
  <c r="S184" i="5" s="1"/>
  <c r="S14" i="5"/>
  <c r="U98" i="5" l="1"/>
  <c r="U171" i="5"/>
  <c r="U170" i="5"/>
  <c r="U97" i="5"/>
  <c r="A47" i="5"/>
  <c r="V172" i="5"/>
  <c r="V99" i="5"/>
  <c r="A191" i="5"/>
  <c r="A118" i="5"/>
  <c r="V26" i="5"/>
  <c r="V25" i="5"/>
  <c r="V12" i="5" s="1"/>
  <c r="V13" i="5" s="1"/>
  <c r="S46" i="5"/>
  <c r="S42" i="5"/>
  <c r="S38" i="5"/>
  <c r="S34" i="5"/>
  <c r="S30" i="5"/>
  <c r="S44" i="5"/>
  <c r="S40" i="5"/>
  <c r="S36" i="5"/>
  <c r="S32" i="5"/>
  <c r="S28" i="5"/>
  <c r="S47" i="5"/>
  <c r="S41" i="5"/>
  <c r="S39" i="5"/>
  <c r="S29" i="5"/>
  <c r="S31" i="5"/>
  <c r="S35" i="5"/>
  <c r="S45" i="5"/>
  <c r="S33" i="5"/>
  <c r="S43" i="5"/>
  <c r="S37" i="5"/>
  <c r="T116" i="5"/>
  <c r="T189" i="5" s="1"/>
  <c r="T108" i="5"/>
  <c r="T181" i="5" s="1"/>
  <c r="T100" i="5"/>
  <c r="T173" i="5" s="1"/>
  <c r="T112" i="5"/>
  <c r="T185" i="5" s="1"/>
  <c r="T103" i="5"/>
  <c r="T176" i="5" s="1"/>
  <c r="T110" i="5"/>
  <c r="T183" i="5" s="1"/>
  <c r="T117" i="5"/>
  <c r="T190" i="5" s="1"/>
  <c r="T106" i="5"/>
  <c r="T179" i="5" s="1"/>
  <c r="T115" i="5"/>
  <c r="T188" i="5" s="1"/>
  <c r="T105" i="5"/>
  <c r="T178" i="5" s="1"/>
  <c r="T114" i="5"/>
  <c r="T187" i="5" s="1"/>
  <c r="T104" i="5"/>
  <c r="T177" i="5" s="1"/>
  <c r="T107" i="5"/>
  <c r="T180" i="5" s="1"/>
  <c r="T102" i="5"/>
  <c r="T175" i="5" s="1"/>
  <c r="T101" i="5"/>
  <c r="T174" i="5" s="1"/>
  <c r="T119" i="5"/>
  <c r="T192" i="5" s="1"/>
  <c r="T118" i="5"/>
  <c r="T191" i="5" s="1"/>
  <c r="T113" i="5"/>
  <c r="T186" i="5" s="1"/>
  <c r="T111" i="5"/>
  <c r="T184" i="5" s="1"/>
  <c r="T109" i="5"/>
  <c r="T182" i="5" s="1"/>
  <c r="T14" i="5"/>
  <c r="V170" i="5" l="1"/>
  <c r="V97" i="5"/>
  <c r="V98" i="5"/>
  <c r="V171" i="5"/>
  <c r="A119" i="5"/>
  <c r="A192" i="5"/>
  <c r="T46" i="5"/>
  <c r="T42" i="5"/>
  <c r="T38" i="5"/>
  <c r="T34" i="5"/>
  <c r="T30" i="5"/>
  <c r="T47" i="5"/>
  <c r="T43" i="5"/>
  <c r="T39" i="5"/>
  <c r="T44" i="5"/>
  <c r="T40" i="5"/>
  <c r="T36" i="5"/>
  <c r="T32" i="5"/>
  <c r="T28" i="5"/>
  <c r="T29" i="5"/>
  <c r="T31" i="5"/>
  <c r="T45" i="5"/>
  <c r="T33" i="5"/>
  <c r="T41" i="5"/>
  <c r="T35" i="5"/>
  <c r="T37" i="5"/>
  <c r="U112" i="5"/>
  <c r="U185" i="5" s="1"/>
  <c r="U104" i="5"/>
  <c r="U177" i="5" s="1"/>
  <c r="U119" i="5"/>
  <c r="U192" i="5" s="1"/>
  <c r="U110" i="5"/>
  <c r="U183" i="5" s="1"/>
  <c r="U101" i="5"/>
  <c r="U174" i="5" s="1"/>
  <c r="U111" i="5"/>
  <c r="U184" i="5" s="1"/>
  <c r="U100" i="5"/>
  <c r="U173" i="5" s="1"/>
  <c r="U117" i="5"/>
  <c r="U190" i="5" s="1"/>
  <c r="U107" i="5"/>
  <c r="U180" i="5" s="1"/>
  <c r="U105" i="5"/>
  <c r="U178" i="5" s="1"/>
  <c r="U116" i="5"/>
  <c r="U189" i="5" s="1"/>
  <c r="U106" i="5"/>
  <c r="U179" i="5" s="1"/>
  <c r="U115" i="5"/>
  <c r="U188" i="5" s="1"/>
  <c r="U108" i="5"/>
  <c r="U181" i="5" s="1"/>
  <c r="U103" i="5"/>
  <c r="U176" i="5" s="1"/>
  <c r="U102" i="5"/>
  <c r="U175" i="5" s="1"/>
  <c r="U118" i="5"/>
  <c r="U191" i="5" s="1"/>
  <c r="U113" i="5"/>
  <c r="U186" i="5" s="1"/>
  <c r="U109" i="5"/>
  <c r="U182" i="5" s="1"/>
  <c r="U114" i="5"/>
  <c r="U187" i="5" s="1"/>
  <c r="U14" i="5"/>
  <c r="U47" i="5" l="1"/>
  <c r="U43" i="5"/>
  <c r="U39" i="5"/>
  <c r="U35" i="5"/>
  <c r="U31" i="5"/>
  <c r="U45" i="5"/>
  <c r="U41" i="5"/>
  <c r="U37" i="5"/>
  <c r="U33" i="5"/>
  <c r="U29" i="5"/>
  <c r="U40" i="5"/>
  <c r="U34" i="5"/>
  <c r="U46" i="5"/>
  <c r="U36" i="5"/>
  <c r="U38" i="5"/>
  <c r="U44" i="5"/>
  <c r="U28" i="5"/>
  <c r="U42" i="5"/>
  <c r="U30" i="5"/>
  <c r="U32" i="5"/>
  <c r="V117" i="5"/>
  <c r="V190" i="5" s="1"/>
  <c r="V109" i="5"/>
  <c r="V182" i="5" s="1"/>
  <c r="V116" i="5"/>
  <c r="V189" i="5" s="1"/>
  <c r="V108" i="5"/>
  <c r="V181" i="5" s="1"/>
  <c r="V100" i="5"/>
  <c r="V173" i="5" s="1"/>
  <c r="V110" i="5"/>
  <c r="V183" i="5" s="1"/>
  <c r="V113" i="5"/>
  <c r="V186" i="5" s="1"/>
  <c r="V102" i="5"/>
  <c r="V175" i="5" s="1"/>
  <c r="V107" i="5"/>
  <c r="V180" i="5" s="1"/>
  <c r="V119" i="5"/>
  <c r="V192" i="5" s="1"/>
  <c r="V106" i="5"/>
  <c r="V179" i="5" s="1"/>
  <c r="V118" i="5"/>
  <c r="V191" i="5" s="1"/>
  <c r="V105" i="5"/>
  <c r="V178" i="5" s="1"/>
  <c r="V111" i="5"/>
  <c r="V184" i="5" s="1"/>
  <c r="V104" i="5"/>
  <c r="V177" i="5" s="1"/>
  <c r="V103" i="5"/>
  <c r="V176" i="5" s="1"/>
  <c r="V101" i="5"/>
  <c r="V174" i="5" s="1"/>
  <c r="V114" i="5"/>
  <c r="V187" i="5" s="1"/>
  <c r="V115" i="5"/>
  <c r="V188" i="5" s="1"/>
  <c r="V112" i="5"/>
  <c r="V185" i="5" s="1"/>
  <c r="V14" i="5"/>
  <c r="V47" i="5" l="1"/>
  <c r="V43" i="5"/>
  <c r="V39" i="5"/>
  <c r="V35" i="5"/>
  <c r="V31" i="5"/>
  <c r="V44" i="5"/>
  <c r="V40" i="5"/>
  <c r="V45" i="5"/>
  <c r="V41" i="5"/>
  <c r="V37" i="5"/>
  <c r="V33" i="5"/>
  <c r="V29" i="5"/>
  <c r="V46" i="5"/>
  <c r="V36" i="5"/>
  <c r="V38" i="5"/>
  <c r="V30" i="5"/>
  <c r="V34" i="5"/>
  <c r="V28" i="5"/>
  <c r="V42" i="5"/>
  <c r="V32" i="5"/>
  <c r="C8" i="1" l="1"/>
  <c r="A16" i="1" l="1"/>
  <c r="D8" i="1" l="1"/>
  <c r="B17" i="1"/>
  <c r="B18" i="1"/>
  <c r="O17" i="1" l="1"/>
  <c r="G17" i="1"/>
  <c r="U17" i="1"/>
  <c r="M17" i="1"/>
  <c r="E17" i="1"/>
  <c r="S17" i="1"/>
  <c r="K17" i="1"/>
  <c r="C17" i="1"/>
  <c r="R17" i="1"/>
  <c r="J17" i="1"/>
  <c r="N17" i="1"/>
  <c r="L17" i="1"/>
  <c r="I17" i="1"/>
  <c r="H17" i="1"/>
  <c r="V17" i="1"/>
  <c r="F17" i="1"/>
  <c r="T17" i="1"/>
  <c r="D17" i="1"/>
  <c r="Q17" i="1"/>
  <c r="P17" i="1"/>
  <c r="S18" i="1"/>
  <c r="K18" i="1"/>
  <c r="C18" i="1"/>
  <c r="Q18" i="1"/>
  <c r="I18" i="1"/>
  <c r="O18" i="1"/>
  <c r="G18" i="1"/>
  <c r="V18" i="1"/>
  <c r="N18" i="1"/>
  <c r="F18" i="1"/>
  <c r="J18" i="1"/>
  <c r="T18" i="1"/>
  <c r="H18" i="1"/>
  <c r="D18" i="1"/>
  <c r="U18" i="1"/>
  <c r="E18" i="1"/>
  <c r="R18" i="1"/>
  <c r="P18" i="1"/>
  <c r="M18" i="1"/>
  <c r="L18" i="1"/>
  <c r="A17" i="1"/>
  <c r="B19" i="1"/>
  <c r="E8" i="1"/>
  <c r="A18" i="1"/>
  <c r="V19" i="1" l="1"/>
  <c r="N19" i="1"/>
  <c r="F19" i="1"/>
  <c r="T19" i="1"/>
  <c r="L19" i="1"/>
  <c r="D19" i="1"/>
  <c r="R19" i="1"/>
  <c r="J19" i="1"/>
  <c r="Q19" i="1"/>
  <c r="I19" i="1"/>
  <c r="S19" i="1"/>
  <c r="C19" i="1"/>
  <c r="P19" i="1"/>
  <c r="O19" i="1"/>
  <c r="M19" i="1"/>
  <c r="K19" i="1"/>
  <c r="H19" i="1"/>
  <c r="G19" i="1"/>
  <c r="U19" i="1"/>
  <c r="E19" i="1"/>
  <c r="A19" i="1"/>
  <c r="B20" i="1"/>
  <c r="F8" i="1"/>
  <c r="A20" i="1" l="1"/>
  <c r="R20" i="1"/>
  <c r="J20" i="1"/>
  <c r="P20" i="1"/>
  <c r="H20" i="1"/>
  <c r="V20" i="1"/>
  <c r="N20" i="1"/>
  <c r="F20" i="1"/>
  <c r="U20" i="1"/>
  <c r="M20" i="1"/>
  <c r="E20" i="1"/>
  <c r="O20" i="1"/>
  <c r="I20" i="1"/>
  <c r="L20" i="1"/>
  <c r="K20" i="1"/>
  <c r="G20" i="1"/>
  <c r="T20" i="1"/>
  <c r="D20" i="1"/>
  <c r="S20" i="1"/>
  <c r="C20" i="1"/>
  <c r="Q20" i="1"/>
  <c r="B21" i="1"/>
  <c r="G8" i="1"/>
  <c r="P21" i="1" l="1"/>
  <c r="H21" i="1"/>
  <c r="O21" i="1"/>
  <c r="G21" i="1"/>
  <c r="V21" i="1"/>
  <c r="N21" i="1"/>
  <c r="F21" i="1"/>
  <c r="T21" i="1"/>
  <c r="L21" i="1"/>
  <c r="D21" i="1"/>
  <c r="S21" i="1"/>
  <c r="K21" i="1"/>
  <c r="R21" i="1"/>
  <c r="Q21" i="1"/>
  <c r="M21" i="1"/>
  <c r="J21" i="1"/>
  <c r="I21" i="1"/>
  <c r="C21" i="1"/>
  <c r="E21" i="1"/>
  <c r="U21" i="1"/>
  <c r="B22" i="1"/>
  <c r="H8" i="1"/>
  <c r="A21" i="1"/>
  <c r="U22" i="1" l="1"/>
  <c r="M22" i="1"/>
  <c r="E22" i="1"/>
  <c r="T22" i="1"/>
  <c r="L22" i="1"/>
  <c r="D22" i="1"/>
  <c r="S22" i="1"/>
  <c r="K22" i="1"/>
  <c r="C22" i="1"/>
  <c r="Q22" i="1"/>
  <c r="I22" i="1"/>
  <c r="P22" i="1"/>
  <c r="H22" i="1"/>
  <c r="V22" i="1"/>
  <c r="N22" i="1"/>
  <c r="R22" i="1"/>
  <c r="O22" i="1"/>
  <c r="J22" i="1"/>
  <c r="G22" i="1"/>
  <c r="F22" i="1"/>
  <c r="A22" i="1"/>
  <c r="B23" i="1"/>
  <c r="I8" i="1"/>
  <c r="R23" i="1" l="1"/>
  <c r="J23" i="1"/>
  <c r="Q23" i="1"/>
  <c r="I23" i="1"/>
  <c r="P23" i="1"/>
  <c r="H23" i="1"/>
  <c r="V23" i="1"/>
  <c r="N23" i="1"/>
  <c r="F23" i="1"/>
  <c r="T23" i="1"/>
  <c r="D23" i="1"/>
  <c r="U23" i="1"/>
  <c r="M23" i="1"/>
  <c r="E23" i="1"/>
  <c r="L23" i="1"/>
  <c r="C23" i="1"/>
  <c r="S23" i="1"/>
  <c r="O23" i="1"/>
  <c r="K23" i="1"/>
  <c r="G23" i="1"/>
  <c r="A23" i="1"/>
  <c r="B24" i="1"/>
  <c r="J8" i="1"/>
  <c r="A24" i="1" l="1"/>
  <c r="O24" i="1"/>
  <c r="G24" i="1"/>
  <c r="C24" i="1"/>
  <c r="V24" i="1"/>
  <c r="N24" i="1"/>
  <c r="F24" i="1"/>
  <c r="U24" i="1"/>
  <c r="M24" i="1"/>
  <c r="E24" i="1"/>
  <c r="S24" i="1"/>
  <c r="K24" i="1"/>
  <c r="Q24" i="1"/>
  <c r="R24" i="1"/>
  <c r="J24" i="1"/>
  <c r="I24" i="1"/>
  <c r="P24" i="1"/>
  <c r="L24" i="1"/>
  <c r="D24" i="1"/>
  <c r="H24" i="1"/>
  <c r="T24" i="1"/>
  <c r="B25" i="1"/>
  <c r="K8" i="1"/>
  <c r="A25" i="1" l="1"/>
  <c r="T25" i="1"/>
  <c r="L25" i="1"/>
  <c r="D25" i="1"/>
  <c r="S25" i="1"/>
  <c r="K25" i="1"/>
  <c r="R25" i="1"/>
  <c r="J25" i="1"/>
  <c r="P25" i="1"/>
  <c r="H25" i="1"/>
  <c r="N25" i="1"/>
  <c r="O25" i="1"/>
  <c r="G25" i="1"/>
  <c r="V25" i="1"/>
  <c r="F25" i="1"/>
  <c r="U25" i="1"/>
  <c r="C25" i="1"/>
  <c r="M25" i="1"/>
  <c r="I25" i="1"/>
  <c r="E25" i="1"/>
  <c r="Q25" i="1"/>
  <c r="B26" i="1"/>
  <c r="L8" i="1"/>
  <c r="A26" i="1" l="1"/>
  <c r="Q26" i="1"/>
  <c r="I26" i="1"/>
  <c r="P26" i="1"/>
  <c r="H26" i="1"/>
  <c r="O26" i="1"/>
  <c r="G26" i="1"/>
  <c r="V26" i="1"/>
  <c r="U26" i="1"/>
  <c r="M26" i="1"/>
  <c r="E26" i="1"/>
  <c r="K26" i="1"/>
  <c r="T26" i="1"/>
  <c r="L26" i="1"/>
  <c r="D26" i="1"/>
  <c r="S26" i="1"/>
  <c r="J26" i="1"/>
  <c r="F26" i="1"/>
  <c r="C26" i="1"/>
  <c r="R26" i="1"/>
  <c r="N26" i="1"/>
  <c r="B27" i="1"/>
  <c r="M8" i="1"/>
  <c r="A27" i="1" l="1"/>
  <c r="V27" i="1"/>
  <c r="N27" i="1"/>
  <c r="F27" i="1"/>
  <c r="U27" i="1"/>
  <c r="M27" i="1"/>
  <c r="E27" i="1"/>
  <c r="T27" i="1"/>
  <c r="L27" i="1"/>
  <c r="D27" i="1"/>
  <c r="S27" i="1"/>
  <c r="K27" i="1"/>
  <c r="R27" i="1"/>
  <c r="J27" i="1"/>
  <c r="H27" i="1"/>
  <c r="Q27" i="1"/>
  <c r="I27" i="1"/>
  <c r="C27" i="1"/>
  <c r="P27" i="1"/>
  <c r="O27" i="1"/>
  <c r="G27" i="1"/>
  <c r="B28" i="1"/>
  <c r="N8" i="1"/>
  <c r="A28" i="1"/>
  <c r="S28" i="1" l="1"/>
  <c r="K28" i="1"/>
  <c r="R28" i="1"/>
  <c r="J28" i="1"/>
  <c r="Q28" i="1"/>
  <c r="I28" i="1"/>
  <c r="P28" i="1"/>
  <c r="H28" i="1"/>
  <c r="O28" i="1"/>
  <c r="G28" i="1"/>
  <c r="C28" i="1"/>
  <c r="U28" i="1"/>
  <c r="E28" i="1"/>
  <c r="V28" i="1"/>
  <c r="N28" i="1"/>
  <c r="F28" i="1"/>
  <c r="M28" i="1"/>
  <c r="D28" i="1"/>
  <c r="T28" i="1"/>
  <c r="L28" i="1"/>
  <c r="B29" i="1"/>
  <c r="A29" i="1" s="1"/>
  <c r="O8" i="1"/>
  <c r="P29" i="1" l="1"/>
  <c r="H29" i="1"/>
  <c r="O29" i="1"/>
  <c r="G29" i="1"/>
  <c r="V29" i="1"/>
  <c r="N29" i="1"/>
  <c r="F29" i="1"/>
  <c r="U29" i="1"/>
  <c r="M29" i="1"/>
  <c r="E29" i="1"/>
  <c r="T29" i="1"/>
  <c r="L29" i="1"/>
  <c r="D29" i="1"/>
  <c r="R29" i="1"/>
  <c r="S29" i="1"/>
  <c r="K29" i="1"/>
  <c r="J29" i="1"/>
  <c r="I29" i="1"/>
  <c r="C29" i="1"/>
  <c r="Q29" i="1"/>
  <c r="B30" i="1"/>
  <c r="P8" i="1"/>
  <c r="U30" i="1" l="1"/>
  <c r="M30" i="1"/>
  <c r="E30" i="1"/>
  <c r="T30" i="1"/>
  <c r="L30" i="1"/>
  <c r="D30" i="1"/>
  <c r="S30" i="1"/>
  <c r="K30" i="1"/>
  <c r="C30" i="1"/>
  <c r="R30" i="1"/>
  <c r="J30" i="1"/>
  <c r="Q30" i="1"/>
  <c r="I30" i="1"/>
  <c r="O30" i="1"/>
  <c r="P30" i="1"/>
  <c r="H30" i="1"/>
  <c r="G30" i="1"/>
  <c r="V30" i="1"/>
  <c r="N30" i="1"/>
  <c r="F30" i="1"/>
  <c r="A30" i="1"/>
  <c r="B31" i="1"/>
  <c r="A31" i="1"/>
  <c r="R31" i="1" l="1"/>
  <c r="J31" i="1"/>
  <c r="Q31" i="1"/>
  <c r="I31" i="1"/>
  <c r="C31" i="1"/>
  <c r="P31" i="1"/>
  <c r="H31" i="1"/>
  <c r="O31" i="1"/>
  <c r="G31" i="1"/>
  <c r="V31" i="1"/>
  <c r="N31" i="1"/>
  <c r="F31" i="1"/>
  <c r="L31" i="1"/>
  <c r="U31" i="1"/>
  <c r="M31" i="1"/>
  <c r="E31" i="1"/>
  <c r="T31" i="1"/>
  <c r="D31" i="1"/>
  <c r="K31" i="1"/>
  <c r="S31" i="1"/>
  <c r="B32" i="1"/>
  <c r="R8" i="1"/>
  <c r="A32" i="1"/>
  <c r="O32" i="1" l="1"/>
  <c r="G32" i="1"/>
  <c r="C32" i="1"/>
  <c r="V32" i="1"/>
  <c r="N32" i="1"/>
  <c r="F32" i="1"/>
  <c r="U32" i="1"/>
  <c r="M32" i="1"/>
  <c r="E32" i="1"/>
  <c r="T32" i="1"/>
  <c r="L32" i="1"/>
  <c r="D32" i="1"/>
  <c r="S32" i="1"/>
  <c r="K32" i="1"/>
  <c r="I32" i="1"/>
  <c r="R32" i="1"/>
  <c r="J32" i="1"/>
  <c r="Q32" i="1"/>
  <c r="P32" i="1"/>
  <c r="H32" i="1"/>
  <c r="B33" i="1"/>
  <c r="S8" i="1"/>
  <c r="T33" i="1" l="1"/>
  <c r="L33" i="1"/>
  <c r="D33" i="1"/>
  <c r="S33" i="1"/>
  <c r="K33" i="1"/>
  <c r="R33" i="1"/>
  <c r="J33" i="1"/>
  <c r="Q33" i="1"/>
  <c r="I33" i="1"/>
  <c r="P33" i="1"/>
  <c r="H33" i="1"/>
  <c r="N33" i="1"/>
  <c r="F33" i="1"/>
  <c r="O33" i="1"/>
  <c r="G33" i="1"/>
  <c r="V33" i="1"/>
  <c r="U33" i="1"/>
  <c r="M33" i="1"/>
  <c r="E33" i="1"/>
  <c r="C33" i="1"/>
  <c r="A33" i="1"/>
  <c r="B34" i="1"/>
  <c r="T8" i="1"/>
  <c r="A34" i="1"/>
  <c r="Q34" i="1" l="1"/>
  <c r="I34" i="1"/>
  <c r="P34" i="1"/>
  <c r="H34" i="1"/>
  <c r="O34" i="1"/>
  <c r="G34" i="1"/>
  <c r="V34" i="1"/>
  <c r="N34" i="1"/>
  <c r="F34" i="1"/>
  <c r="U34" i="1"/>
  <c r="M34" i="1"/>
  <c r="E34" i="1"/>
  <c r="S34" i="1"/>
  <c r="K34" i="1"/>
  <c r="T34" i="1"/>
  <c r="L34" i="1"/>
  <c r="D34" i="1"/>
  <c r="R34" i="1"/>
  <c r="J34" i="1"/>
  <c r="C34" i="1"/>
  <c r="U8" i="1"/>
  <c r="V8" i="1" l="1"/>
  <c r="B35" i="1"/>
  <c r="A35" i="1" l="1"/>
  <c r="V35" i="1"/>
  <c r="N35" i="1"/>
  <c r="F35" i="1"/>
  <c r="U35" i="1"/>
  <c r="M35" i="1"/>
  <c r="E35" i="1"/>
  <c r="T35" i="1"/>
  <c r="L35" i="1"/>
  <c r="D35" i="1"/>
  <c r="S35" i="1"/>
  <c r="K35" i="1"/>
  <c r="R35" i="1"/>
  <c r="J35" i="1"/>
  <c r="P35" i="1"/>
  <c r="Q35" i="1"/>
  <c r="I35" i="1"/>
  <c r="C35" i="1"/>
  <c r="H35" i="1"/>
  <c r="O35" i="1"/>
  <c r="G35" i="1"/>
</calcChain>
</file>

<file path=xl/sharedStrings.xml><?xml version="1.0" encoding="utf-8"?>
<sst xmlns="http://schemas.openxmlformats.org/spreadsheetml/2006/main" count="296" uniqueCount="100">
  <si>
    <t>Y</t>
  </si>
  <si>
    <t>M</t>
  </si>
  <si>
    <t>X</t>
  </si>
  <si>
    <t>B</t>
  </si>
  <si>
    <t xml:space="preserve">Standardized Aircharge </t>
  </si>
  <si>
    <t>Load</t>
  </si>
  <si>
    <t>Cubic Inches</t>
  </si>
  <si>
    <t>Number of Cylinders</t>
  </si>
  <si>
    <t>ft^3</t>
  </si>
  <si>
    <t>MAP (inHg)</t>
  </si>
  <si>
    <t>Single Cyl Volume Displacement</t>
  </si>
  <si>
    <t>in^3</t>
  </si>
  <si>
    <t>Slope</t>
  </si>
  <si>
    <t>VCT-E</t>
  </si>
  <si>
    <t>VCT-I</t>
  </si>
  <si>
    <t>Varies</t>
  </si>
  <si>
    <t>Inlet Density (at given pressure)</t>
  </si>
  <si>
    <t>lbm/event</t>
  </si>
  <si>
    <t>lbs/ft^3</t>
  </si>
  <si>
    <t>RPM Reference</t>
  </si>
  <si>
    <t>Current</t>
  </si>
  <si>
    <t>Offset (inHg)</t>
  </si>
  <si>
    <t>Slope (inHg/lbm)</t>
  </si>
  <si>
    <t>To achieve a desired MAP (psi) at a given RPM, the corresponding Aircharge (or Load) is required. We are using Aircharge in this equation by solving for X using X=(Y-B)/M.  Each VCT mapped point will have a different requirement and must be calibrated independently for best results.</t>
  </si>
  <si>
    <t>VCT Pair</t>
  </si>
  <si>
    <t>Aircharge (lbm/event)</t>
  </si>
  <si>
    <t>OP ZC</t>
  </si>
  <si>
    <t>OP Slp</t>
  </si>
  <si>
    <t>1 - Slope</t>
  </si>
  <si>
    <t>1 - Zero Chg</t>
  </si>
  <si>
    <t>2 - Slope</t>
  </si>
  <si>
    <t>2 - Zero Chg</t>
  </si>
  <si>
    <t>3 - Slope</t>
  </si>
  <si>
    <t>3 - Zero Chg</t>
  </si>
  <si>
    <t>4 - Slope</t>
  </si>
  <si>
    <t>4 - Zero Chg</t>
  </si>
  <si>
    <t>5 - Slope</t>
  </si>
  <si>
    <t>5 - Zero Chg</t>
  </si>
  <si>
    <t>6 - Slope</t>
  </si>
  <si>
    <t>6 - Zero Chg</t>
  </si>
  <si>
    <t>7 - Slope</t>
  </si>
  <si>
    <t>7 - Zero Chg</t>
  </si>
  <si>
    <t>8 - Slope</t>
  </si>
  <si>
    <t>8 - Zero Chg</t>
  </si>
  <si>
    <t>9 - Slope</t>
  </si>
  <si>
    <t>9 - Zero Chg</t>
  </si>
  <si>
    <t>10 - Slope</t>
  </si>
  <si>
    <t>10 - Zero Chg</t>
  </si>
  <si>
    <t>11 - Slope</t>
  </si>
  <si>
    <t>11 - Zero Chg</t>
  </si>
  <si>
    <t>12 - Slope</t>
  </si>
  <si>
    <t>12 - Zero Chg</t>
  </si>
  <si>
    <t>13 - Slope</t>
  </si>
  <si>
    <t>13 - Zero Chg</t>
  </si>
  <si>
    <t>14 - Slope</t>
  </si>
  <si>
    <t>14 - Zero Chg</t>
  </si>
  <si>
    <t>15 - Slope</t>
  </si>
  <si>
    <t>15 - Zero Chg</t>
  </si>
  <si>
    <t>Baro Ref (psi)</t>
  </si>
  <si>
    <t>MAP Ref (inHg)</t>
  </si>
  <si>
    <t>MAP Ref  (psi) -&gt;</t>
  </si>
  <si>
    <t>Boost Ref (psiG) -&gt;</t>
  </si>
  <si>
    <t>MAP Ref (inHg) -&gt;</t>
  </si>
  <si>
    <t>By using the Aircharge values from the above table, we can divide them into the Standardized Aircharge and visualize Load from the given MAP value.</t>
  </si>
  <si>
    <t>RPM vs Aircharge</t>
  </si>
  <si>
    <t xml:space="preserve">To achieve a desired Aircharge (or Load) at a given RPM, the corresponding pressure (converted to Boost) is required. </t>
  </si>
  <si>
    <t>Baro Ref (psiA)</t>
  </si>
  <si>
    <t>Update the VCT Pair here when changing values for reference</t>
  </si>
  <si>
    <t>Increment (psiA)</t>
  </si>
  <si>
    <t>Inputs Here</t>
  </si>
  <si>
    <t>Standard Pressure</t>
  </si>
  <si>
    <t>inHg</t>
  </si>
  <si>
    <t>F</t>
  </si>
  <si>
    <t>Charge Air Temperature</t>
  </si>
  <si>
    <t/>
  </si>
  <si>
    <t>Legend</t>
  </si>
  <si>
    <t>Input Field</t>
  </si>
  <si>
    <t>Reference</t>
  </si>
  <si>
    <t>Calculation</t>
  </si>
  <si>
    <t>Focus ST (13-14)</t>
  </si>
  <si>
    <t>Fiesta ST (14)</t>
  </si>
  <si>
    <t>Fusion 1.6L AT (13)</t>
  </si>
  <si>
    <t>Fusion 1.6L MT (13-14)</t>
  </si>
  <si>
    <t>Fusion 2.0L AT (13-14)</t>
  </si>
  <si>
    <t>COBB Ford VE Tuning Aid</t>
  </si>
  <si>
    <t>#</t>
  </si>
  <si>
    <t>Below we calculate VE based on Inlet Density for a given MAP at a given RPM (using the ECU Speed Density tables). We are using Aircharge in this equation by solving for X using X=(Y-B)/M.  Each VCT mapped point will have a different requirement and must be calibrated independently for best results.</t>
  </si>
  <si>
    <t>Dry Air Density (at given pressure)</t>
  </si>
  <si>
    <t>Calc. Inlet Density @ MAP</t>
  </si>
  <si>
    <t>B299ST (US)</t>
  </si>
  <si>
    <t>CD391 (2.0)</t>
  </si>
  <si>
    <t>CD391 (1.6)</t>
  </si>
  <si>
    <t>Fusion</t>
  </si>
  <si>
    <t>Focus ST</t>
  </si>
  <si>
    <t>Fiesta ST</t>
  </si>
  <si>
    <t>Vehicle</t>
  </si>
  <si>
    <t>We are calculating MAP/Boost in this equation by solving for Y using Y=(M*X)+B</t>
  </si>
  <si>
    <t>Each VCT mapped point will have a different requirement and must be calibrated independently for best results.</t>
  </si>
  <si>
    <t>C346ST (WM)</t>
  </si>
  <si>
    <t>Calc. Dry Air Density @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</si>
</sst>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00"/>
    <numFmt numFmtId="166" formatCode="0.000000"/>
    <numFmt numFmtId="167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Alignment="0" applyProtection="0"/>
    <xf numFmtId="0" fontId="8" fillId="2" borderId="2" applyNumberFormat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2" borderId="1" xfId="1" applyAlignment="1">
      <alignment horizontal="center"/>
    </xf>
    <xf numFmtId="164" fontId="1" fillId="2" borderId="1" xfId="1" applyNumberFormat="1" applyAlignment="1">
      <alignment horizontal="center"/>
    </xf>
    <xf numFmtId="165" fontId="1" fillId="2" borderId="1" xfId="1" applyNumberFormat="1" applyAlignment="1">
      <alignment horizontal="center"/>
    </xf>
    <xf numFmtId="0" fontId="2" fillId="0" borderId="0" xfId="0" applyFont="1" applyAlignment="1">
      <alignment horizontal="right"/>
    </xf>
    <xf numFmtId="10" fontId="0" fillId="0" borderId="0" xfId="0" applyNumberForma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6" fillId="0" borderId="0" xfId="2" applyNumberFormat="1" applyAlignment="1">
      <alignment horizontal="center"/>
    </xf>
    <xf numFmtId="166" fontId="6" fillId="0" borderId="0" xfId="2" applyNumberFormat="1" applyAlignment="1">
      <alignment horizontal="center"/>
    </xf>
    <xf numFmtId="2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0" fontId="0" fillId="0" borderId="0" xfId="0" applyNumberFormat="1" applyAlignment="1">
      <alignment horizontal="center"/>
    </xf>
    <xf numFmtId="1" fontId="9" fillId="0" borderId="0" xfId="2" applyNumberFormat="1" applyFont="1" applyAlignment="1">
      <alignment horizontal="center"/>
    </xf>
    <xf numFmtId="164" fontId="6" fillId="0" borderId="0" xfId="2" applyNumberFormat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Alignment="1">
      <alignment horizontal="center"/>
    </xf>
    <xf numFmtId="0" fontId="4" fillId="0" borderId="0" xfId="0" applyFont="1"/>
    <xf numFmtId="0" fontId="10" fillId="0" borderId="0" xfId="0" applyFont="1" applyBorder="1" applyAlignment="1">
      <alignment horizontal="center"/>
    </xf>
    <xf numFmtId="0" fontId="0" fillId="0" borderId="0" xfId="0" applyBorder="1"/>
    <xf numFmtId="2" fontId="6" fillId="0" borderId="0" xfId="2" applyNumberFormat="1" applyFont="1" applyAlignment="1">
      <alignment horizontal="center"/>
    </xf>
    <xf numFmtId="167" fontId="6" fillId="0" borderId="0" xfId="2" applyNumberFormat="1" applyAlignment="1">
      <alignment horizontal="center"/>
    </xf>
    <xf numFmtId="165" fontId="9" fillId="0" borderId="0" xfId="2" applyNumberFormat="1" applyFont="1"/>
    <xf numFmtId="0" fontId="12" fillId="0" borderId="0" xfId="0" applyFont="1" applyAlignment="1">
      <alignment horizontal="center"/>
    </xf>
    <xf numFmtId="2" fontId="4" fillId="0" borderId="0" xfId="2" applyNumberFormat="1" applyFont="1" applyAlignment="1">
      <alignment horizontal="center"/>
    </xf>
    <xf numFmtId="167" fontId="1" fillId="2" borderId="1" xfId="1" applyNumberFormat="1" applyAlignment="1">
      <alignment horizontal="center"/>
    </xf>
    <xf numFmtId="165" fontId="8" fillId="3" borderId="2" xfId="3" applyNumberFormat="1" applyFill="1" applyAlignment="1">
      <alignment horizontal="center"/>
    </xf>
    <xf numFmtId="165" fontId="11" fillId="3" borderId="2" xfId="3" applyNumberFormat="1" applyFont="1" applyFill="1" applyAlignment="1">
      <alignment horizontal="center"/>
    </xf>
    <xf numFmtId="0" fontId="2" fillId="0" borderId="3" xfId="0" applyFont="1" applyBorder="1" applyAlignment="1">
      <alignment horizontal="center"/>
    </xf>
    <xf numFmtId="0" fontId="1" fillId="2" borderId="4" xfId="1" applyBorder="1" applyAlignment="1">
      <alignment horizontal="center"/>
    </xf>
    <xf numFmtId="0" fontId="8" fillId="3" borderId="5" xfId="3" applyFill="1" applyBorder="1" applyAlignment="1">
      <alignment horizontal="center"/>
    </xf>
    <xf numFmtId="0" fontId="9" fillId="0" borderId="6" xfId="2" applyFont="1" applyBorder="1" applyAlignment="1">
      <alignment horizontal="center"/>
    </xf>
    <xf numFmtId="2" fontId="8" fillId="3" borderId="2" xfId="3" applyNumberFormat="1" applyFill="1" applyAlignment="1">
      <alignment horizontal="center"/>
    </xf>
    <xf numFmtId="0" fontId="6" fillId="0" borderId="6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2" fontId="1" fillId="2" borderId="1" xfId="1" applyNumberFormat="1" applyAlignment="1">
      <alignment horizontal="center"/>
    </xf>
    <xf numFmtId="0" fontId="13" fillId="2" borderId="1" xfId="1" applyFont="1" applyAlignment="1">
      <alignment horizontal="center"/>
    </xf>
    <xf numFmtId="10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5" fontId="0" fillId="0" borderId="0" xfId="0" applyNumberFormat="1"/>
    <xf numFmtId="165" fontId="6" fillId="0" borderId="0" xfId="2" applyNumberForma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</cellXfs>
  <cellStyles count="4">
    <cellStyle name="Calculation" xfId="1" builtinId="22"/>
    <cellStyle name="Explanatory Text" xfId="2" builtinId="53"/>
    <cellStyle name="Normal" xfId="0" builtinId="0"/>
    <cellStyle name="Output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Aircharge vs MAP and RPM</a:t>
            </a:r>
            <a:endParaRPr lang="en-US">
              <a:effectLst/>
            </a:endParaRPr>
          </a:p>
        </c:rich>
      </c:tx>
      <c:layout/>
      <c:overlay val="0"/>
    </c:title>
    <c:autoTitleDeleted val="0"/>
    <c:view3D>
      <c:rotX val="10"/>
      <c:rotY val="3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1"/>
        <c:ser>
          <c:idx val="0"/>
          <c:order val="0"/>
          <c:tx>
            <c:strRef>
              <c:f>'COBB VE Tuning Aid'!$B$100</c:f>
              <c:strCache>
                <c:ptCount val="1"/>
                <c:pt idx="0">
                  <c:v>600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Aid'!$C$100:$V$100</c:f>
              <c:numCache>
                <c:formatCode>0.0000000</c:formatCode>
                <c:ptCount val="20"/>
                <c:pt idx="0">
                  <c:v>9.2328143416190291E-4</c:v>
                </c:pt>
                <c:pt idx="1">
                  <c:v>1.0055956673844504E-3</c:v>
                </c:pt>
                <c:pt idx="2">
                  <c:v>1.0879099006069982E-3</c:v>
                </c:pt>
                <c:pt idx="3">
                  <c:v>1.1702241338295461E-3</c:v>
                </c:pt>
                <c:pt idx="4">
                  <c:v>1.2525383670520939E-3</c:v>
                </c:pt>
                <c:pt idx="5">
                  <c:v>1.3348526002746415E-3</c:v>
                </c:pt>
                <c:pt idx="6">
                  <c:v>1.4171668334971891E-3</c:v>
                </c:pt>
                <c:pt idx="7">
                  <c:v>1.4994810667197369E-3</c:v>
                </c:pt>
                <c:pt idx="8">
                  <c:v>1.5817952999422848E-3</c:v>
                </c:pt>
                <c:pt idx="9">
                  <c:v>1.6641095331648324E-3</c:v>
                </c:pt>
                <c:pt idx="10">
                  <c:v>1.74642376638738E-3</c:v>
                </c:pt>
                <c:pt idx="11">
                  <c:v>1.8287379996099278E-3</c:v>
                </c:pt>
                <c:pt idx="12">
                  <c:v>1.9110522328324756E-3</c:v>
                </c:pt>
                <c:pt idx="13">
                  <c:v>1.993366466055023E-3</c:v>
                </c:pt>
                <c:pt idx="14">
                  <c:v>2.0756806992775711E-3</c:v>
                </c:pt>
                <c:pt idx="15">
                  <c:v>2.1579949325001187E-3</c:v>
                </c:pt>
                <c:pt idx="16">
                  <c:v>2.2403091657226654E-3</c:v>
                </c:pt>
                <c:pt idx="17">
                  <c:v>2.3226233989452135E-3</c:v>
                </c:pt>
                <c:pt idx="18">
                  <c:v>2.4049376321677606E-3</c:v>
                </c:pt>
                <c:pt idx="19">
                  <c:v>2.4872518653903078E-3</c:v>
                </c:pt>
              </c:numCache>
            </c:numRef>
          </c:val>
        </c:ser>
        <c:ser>
          <c:idx val="1"/>
          <c:order val="1"/>
          <c:tx>
            <c:strRef>
              <c:f>'COBB VE Tuning Aid'!$B$101</c:f>
              <c:strCache>
                <c:ptCount val="1"/>
                <c:pt idx="0">
                  <c:v>800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Aid'!$C$101:$V$101</c:f>
              <c:numCache>
                <c:formatCode>0.0000000</c:formatCode>
                <c:ptCount val="20"/>
                <c:pt idx="0">
                  <c:v>9.2796261063092338E-4</c:v>
                </c:pt>
                <c:pt idx="1">
                  <c:v>1.0105079686009114E-3</c:v>
                </c:pt>
                <c:pt idx="2">
                  <c:v>1.0930533265708995E-3</c:v>
                </c:pt>
                <c:pt idx="3">
                  <c:v>1.1755986845408879E-3</c:v>
                </c:pt>
                <c:pt idx="4">
                  <c:v>1.258144042510876E-3</c:v>
                </c:pt>
                <c:pt idx="5">
                  <c:v>1.3406894004808639E-3</c:v>
                </c:pt>
                <c:pt idx="6">
                  <c:v>1.423234758450852E-3</c:v>
                </c:pt>
                <c:pt idx="7">
                  <c:v>1.5057801164208402E-3</c:v>
                </c:pt>
                <c:pt idx="8">
                  <c:v>1.5883254743908283E-3</c:v>
                </c:pt>
                <c:pt idx="9">
                  <c:v>1.6708708323608162E-3</c:v>
                </c:pt>
                <c:pt idx="10">
                  <c:v>1.7534161903308045E-3</c:v>
                </c:pt>
                <c:pt idx="11">
                  <c:v>1.8359615483007927E-3</c:v>
                </c:pt>
                <c:pt idx="12">
                  <c:v>1.9185069062707808E-3</c:v>
                </c:pt>
                <c:pt idx="13">
                  <c:v>2.0010522642407687E-3</c:v>
                </c:pt>
                <c:pt idx="14">
                  <c:v>2.0835976222107568E-3</c:v>
                </c:pt>
                <c:pt idx="15">
                  <c:v>2.166142980180745E-3</c:v>
                </c:pt>
                <c:pt idx="16">
                  <c:v>2.2486883381507327E-3</c:v>
                </c:pt>
                <c:pt idx="17">
                  <c:v>2.3312336961207208E-3</c:v>
                </c:pt>
                <c:pt idx="18">
                  <c:v>2.4137790540907085E-3</c:v>
                </c:pt>
                <c:pt idx="19">
                  <c:v>2.4963244120606962E-3</c:v>
                </c:pt>
              </c:numCache>
            </c:numRef>
          </c:val>
        </c:ser>
        <c:ser>
          <c:idx val="2"/>
          <c:order val="2"/>
          <c:tx>
            <c:strRef>
              <c:f>'COBB VE Tuning Aid'!$B$102</c:f>
              <c:strCache>
                <c:ptCount val="1"/>
                <c:pt idx="0">
                  <c:v>1000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Aid'!$C$102:$V$102</c:f>
              <c:numCache>
                <c:formatCode>0.0000000</c:formatCode>
                <c:ptCount val="20"/>
                <c:pt idx="0">
                  <c:v>9.8065221632223859E-4</c:v>
                </c:pt>
                <c:pt idx="1">
                  <c:v>1.0681946005382218E-3</c:v>
                </c:pt>
                <c:pt idx="2">
                  <c:v>1.1557369847542051E-3</c:v>
                </c:pt>
                <c:pt idx="3">
                  <c:v>1.2432793689701885E-3</c:v>
                </c:pt>
                <c:pt idx="4">
                  <c:v>1.3308217531861719E-3</c:v>
                </c:pt>
                <c:pt idx="5">
                  <c:v>1.4183641374021551E-3</c:v>
                </c:pt>
                <c:pt idx="6">
                  <c:v>1.5059065216181384E-3</c:v>
                </c:pt>
                <c:pt idx="7">
                  <c:v>1.5934489058341218E-3</c:v>
                </c:pt>
                <c:pt idx="8">
                  <c:v>1.6809912900501052E-3</c:v>
                </c:pt>
                <c:pt idx="9">
                  <c:v>1.7685336742660884E-3</c:v>
                </c:pt>
                <c:pt idx="10">
                  <c:v>1.8560760584820717E-3</c:v>
                </c:pt>
                <c:pt idx="11">
                  <c:v>1.9436184426980551E-3</c:v>
                </c:pt>
                <c:pt idx="12">
                  <c:v>2.0311608269140383E-3</c:v>
                </c:pt>
                <c:pt idx="13">
                  <c:v>2.1187032111300214E-3</c:v>
                </c:pt>
                <c:pt idx="14">
                  <c:v>2.206245595346005E-3</c:v>
                </c:pt>
                <c:pt idx="15">
                  <c:v>2.2937879795619882E-3</c:v>
                </c:pt>
                <c:pt idx="16">
                  <c:v>2.3813303637779709E-3</c:v>
                </c:pt>
                <c:pt idx="17">
                  <c:v>2.4688727479939545E-3</c:v>
                </c:pt>
                <c:pt idx="18">
                  <c:v>2.5564151322099373E-3</c:v>
                </c:pt>
                <c:pt idx="19">
                  <c:v>2.64395751642592E-3</c:v>
                </c:pt>
              </c:numCache>
            </c:numRef>
          </c:val>
        </c:ser>
        <c:ser>
          <c:idx val="3"/>
          <c:order val="3"/>
          <c:tx>
            <c:strRef>
              <c:f>'COBB VE Tuning Aid'!$B$103</c:f>
              <c:strCache>
                <c:ptCount val="1"/>
                <c:pt idx="0">
                  <c:v>1250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Aid'!$C$103:$V$103</c:f>
              <c:numCache>
                <c:formatCode>0.0000000</c:formatCode>
                <c:ptCount val="20"/>
                <c:pt idx="0">
                  <c:v>9.6265312861037663E-4</c:v>
                </c:pt>
                <c:pt idx="1">
                  <c:v>1.0473653131047199E-3</c:v>
                </c:pt>
                <c:pt idx="2">
                  <c:v>1.1320774975990635E-3</c:v>
                </c:pt>
                <c:pt idx="3">
                  <c:v>1.216789682093407E-3</c:v>
                </c:pt>
                <c:pt idx="4">
                  <c:v>1.3015018665877506E-3</c:v>
                </c:pt>
                <c:pt idx="5">
                  <c:v>1.3862140510820938E-3</c:v>
                </c:pt>
                <c:pt idx="6">
                  <c:v>1.4709262355764375E-3</c:v>
                </c:pt>
                <c:pt idx="7">
                  <c:v>1.5556384200707809E-3</c:v>
                </c:pt>
                <c:pt idx="8">
                  <c:v>1.6403506045651246E-3</c:v>
                </c:pt>
                <c:pt idx="9">
                  <c:v>1.7250627890594678E-3</c:v>
                </c:pt>
                <c:pt idx="10">
                  <c:v>1.8097749735538115E-3</c:v>
                </c:pt>
                <c:pt idx="11">
                  <c:v>1.8944871580481549E-3</c:v>
                </c:pt>
                <c:pt idx="12">
                  <c:v>1.9791993425424983E-3</c:v>
                </c:pt>
                <c:pt idx="13">
                  <c:v>2.0639115270368416E-3</c:v>
                </c:pt>
                <c:pt idx="14">
                  <c:v>2.1486237115311852E-3</c:v>
                </c:pt>
                <c:pt idx="15">
                  <c:v>2.2333358960255284E-3</c:v>
                </c:pt>
                <c:pt idx="16">
                  <c:v>2.3180480805198717E-3</c:v>
                </c:pt>
                <c:pt idx="17">
                  <c:v>2.4027602650142153E-3</c:v>
                </c:pt>
                <c:pt idx="18">
                  <c:v>2.4874724495085581E-3</c:v>
                </c:pt>
                <c:pt idx="19">
                  <c:v>2.5721846340029013E-3</c:v>
                </c:pt>
              </c:numCache>
            </c:numRef>
          </c:val>
        </c:ser>
        <c:ser>
          <c:idx val="4"/>
          <c:order val="4"/>
          <c:tx>
            <c:strRef>
              <c:f>'COBB VE Tuning Aid'!$B$104</c:f>
              <c:strCache>
                <c:ptCount val="1"/>
                <c:pt idx="0">
                  <c:v>1500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Aid'!$C$104:$V$104</c:f>
              <c:numCache>
                <c:formatCode>0.0000000</c:formatCode>
                <c:ptCount val="20"/>
                <c:pt idx="0">
                  <c:v>9.6944788580902695E-4</c:v>
                </c:pt>
                <c:pt idx="1">
                  <c:v>1.0542226302933258E-3</c:v>
                </c:pt>
                <c:pt idx="2">
                  <c:v>1.1389973747776253E-3</c:v>
                </c:pt>
                <c:pt idx="3">
                  <c:v>1.2237721192619245E-3</c:v>
                </c:pt>
                <c:pt idx="4">
                  <c:v>1.3085468637462237E-3</c:v>
                </c:pt>
                <c:pt idx="5">
                  <c:v>1.3933216082305229E-3</c:v>
                </c:pt>
                <c:pt idx="6">
                  <c:v>1.4780963527148221E-3</c:v>
                </c:pt>
                <c:pt idx="7">
                  <c:v>1.5628710971991213E-3</c:v>
                </c:pt>
                <c:pt idx="8">
                  <c:v>1.6476458416834208E-3</c:v>
                </c:pt>
                <c:pt idx="9">
                  <c:v>1.7324205861677198E-3</c:v>
                </c:pt>
                <c:pt idx="10">
                  <c:v>1.817195330652019E-3</c:v>
                </c:pt>
                <c:pt idx="11">
                  <c:v>1.9019700751363182E-3</c:v>
                </c:pt>
                <c:pt idx="12">
                  <c:v>1.9867448196206174E-3</c:v>
                </c:pt>
                <c:pt idx="13">
                  <c:v>2.0715195641049164E-3</c:v>
                </c:pt>
                <c:pt idx="14">
                  <c:v>2.1562943085892158E-3</c:v>
                </c:pt>
                <c:pt idx="15">
                  <c:v>2.2410690530735148E-3</c:v>
                </c:pt>
                <c:pt idx="16">
                  <c:v>2.3258437975578138E-3</c:v>
                </c:pt>
                <c:pt idx="17">
                  <c:v>2.4106185420421128E-3</c:v>
                </c:pt>
                <c:pt idx="18">
                  <c:v>2.4953932865264118E-3</c:v>
                </c:pt>
                <c:pt idx="19">
                  <c:v>2.5801680310107104E-3</c:v>
                </c:pt>
              </c:numCache>
            </c:numRef>
          </c:val>
        </c:ser>
        <c:ser>
          <c:idx val="5"/>
          <c:order val="5"/>
          <c:tx>
            <c:strRef>
              <c:f>'COBB VE Tuning Aid'!$B$105</c:f>
              <c:strCache>
                <c:ptCount val="1"/>
                <c:pt idx="0">
                  <c:v>1750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Aid'!$C$105:$V$105</c:f>
              <c:numCache>
                <c:formatCode>0.0000000</c:formatCode>
                <c:ptCount val="20"/>
                <c:pt idx="0">
                  <c:v>9.9194991219112472E-4</c:v>
                </c:pt>
                <c:pt idx="1">
                  <c:v>1.0794509878410531E-3</c:v>
                </c:pt>
                <c:pt idx="2">
                  <c:v>1.1669520634909817E-3</c:v>
                </c:pt>
                <c:pt idx="3">
                  <c:v>1.2544531391409104E-3</c:v>
                </c:pt>
                <c:pt idx="4">
                  <c:v>1.341954214790839E-3</c:v>
                </c:pt>
                <c:pt idx="5">
                  <c:v>1.4294552904407674E-3</c:v>
                </c:pt>
                <c:pt idx="6">
                  <c:v>1.516956366090696E-3</c:v>
                </c:pt>
                <c:pt idx="7">
                  <c:v>1.6044574417406247E-3</c:v>
                </c:pt>
                <c:pt idx="8">
                  <c:v>1.6919585173905533E-3</c:v>
                </c:pt>
                <c:pt idx="9">
                  <c:v>1.7794595930404817E-3</c:v>
                </c:pt>
                <c:pt idx="10">
                  <c:v>1.8669606686904105E-3</c:v>
                </c:pt>
                <c:pt idx="11">
                  <c:v>1.9544617443403392E-3</c:v>
                </c:pt>
                <c:pt idx="12">
                  <c:v>2.0419628199902676E-3</c:v>
                </c:pt>
                <c:pt idx="13">
                  <c:v>2.129463895640196E-3</c:v>
                </c:pt>
                <c:pt idx="14">
                  <c:v>2.2169649712901248E-3</c:v>
                </c:pt>
                <c:pt idx="15">
                  <c:v>2.3044660469400532E-3</c:v>
                </c:pt>
                <c:pt idx="16">
                  <c:v>2.3919671225899812E-3</c:v>
                </c:pt>
                <c:pt idx="17">
                  <c:v>2.47946819823991E-3</c:v>
                </c:pt>
                <c:pt idx="18">
                  <c:v>2.566969273889838E-3</c:v>
                </c:pt>
                <c:pt idx="19">
                  <c:v>2.6544703495397664E-3</c:v>
                </c:pt>
              </c:numCache>
            </c:numRef>
          </c:val>
        </c:ser>
        <c:ser>
          <c:idx val="6"/>
          <c:order val="6"/>
          <c:tx>
            <c:strRef>
              <c:f>'COBB VE Tuning Aid'!$B$106</c:f>
              <c:strCache>
                <c:ptCount val="1"/>
                <c:pt idx="0">
                  <c:v>2000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Aid'!$C$106:$V$106</c:f>
              <c:numCache>
                <c:formatCode>0.0000000</c:formatCode>
                <c:ptCount val="20"/>
                <c:pt idx="0">
                  <c:v>9.9403165927289977E-4</c:v>
                </c:pt>
                <c:pt idx="1">
                  <c:v>1.0813457464964691E-3</c:v>
                </c:pt>
                <c:pt idx="2">
                  <c:v>1.1686598337200386E-3</c:v>
                </c:pt>
                <c:pt idx="3">
                  <c:v>1.2559739209436083E-3</c:v>
                </c:pt>
                <c:pt idx="4">
                  <c:v>1.3432880081671779E-3</c:v>
                </c:pt>
                <c:pt idx="5">
                  <c:v>1.4306020953907476E-3</c:v>
                </c:pt>
                <c:pt idx="6">
                  <c:v>1.5179161826143171E-3</c:v>
                </c:pt>
                <c:pt idx="7">
                  <c:v>1.6052302698378869E-3</c:v>
                </c:pt>
                <c:pt idx="8">
                  <c:v>1.6925443570614564E-3</c:v>
                </c:pt>
                <c:pt idx="9">
                  <c:v>1.7798584442850257E-3</c:v>
                </c:pt>
                <c:pt idx="10">
                  <c:v>1.8671725315085952E-3</c:v>
                </c:pt>
                <c:pt idx="11">
                  <c:v>1.954486618732165E-3</c:v>
                </c:pt>
                <c:pt idx="12">
                  <c:v>2.0418007059557347E-3</c:v>
                </c:pt>
                <c:pt idx="13">
                  <c:v>2.129114793179304E-3</c:v>
                </c:pt>
                <c:pt idx="14">
                  <c:v>2.2164288804028738E-3</c:v>
                </c:pt>
                <c:pt idx="15">
                  <c:v>2.3037429676264431E-3</c:v>
                </c:pt>
                <c:pt idx="16">
                  <c:v>2.3910570548500119E-3</c:v>
                </c:pt>
                <c:pt idx="17">
                  <c:v>2.4783711420735817E-3</c:v>
                </c:pt>
                <c:pt idx="18">
                  <c:v>2.565685229297151E-3</c:v>
                </c:pt>
                <c:pt idx="19">
                  <c:v>2.6529993165207199E-3</c:v>
                </c:pt>
              </c:numCache>
            </c:numRef>
          </c:val>
        </c:ser>
        <c:ser>
          <c:idx val="7"/>
          <c:order val="7"/>
          <c:tx>
            <c:strRef>
              <c:f>'COBB VE Tuning Aid'!$B$107</c:f>
              <c:strCache>
                <c:ptCount val="1"/>
                <c:pt idx="0">
                  <c:v>2250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Aid'!$C$107:$V$107</c:f>
              <c:numCache>
                <c:formatCode>0.0000000</c:formatCode>
                <c:ptCount val="20"/>
                <c:pt idx="0">
                  <c:v>9.7896202730468119E-4</c:v>
                </c:pt>
                <c:pt idx="1">
                  <c:v>1.0652448088700746E-3</c:v>
                </c:pt>
                <c:pt idx="2">
                  <c:v>1.1515275904354684E-3</c:v>
                </c:pt>
                <c:pt idx="3">
                  <c:v>1.237810372000862E-3</c:v>
                </c:pt>
                <c:pt idx="4">
                  <c:v>1.3240931535662558E-3</c:v>
                </c:pt>
                <c:pt idx="5">
                  <c:v>1.4103759351316492E-3</c:v>
                </c:pt>
                <c:pt idx="6">
                  <c:v>1.4966587166970427E-3</c:v>
                </c:pt>
                <c:pt idx="7">
                  <c:v>1.5829414982624366E-3</c:v>
                </c:pt>
                <c:pt idx="8">
                  <c:v>1.6692242798278301E-3</c:v>
                </c:pt>
                <c:pt idx="9">
                  <c:v>1.7555070613932237E-3</c:v>
                </c:pt>
                <c:pt idx="10">
                  <c:v>1.8417898429586173E-3</c:v>
                </c:pt>
                <c:pt idx="11">
                  <c:v>1.9280726245240111E-3</c:v>
                </c:pt>
                <c:pt idx="12">
                  <c:v>2.0143554060894049E-3</c:v>
                </c:pt>
                <c:pt idx="13">
                  <c:v>2.1006381876547981E-3</c:v>
                </c:pt>
                <c:pt idx="14">
                  <c:v>2.1869209692201917E-3</c:v>
                </c:pt>
                <c:pt idx="15">
                  <c:v>2.2732037507855853E-3</c:v>
                </c:pt>
                <c:pt idx="16">
                  <c:v>2.3594865323509785E-3</c:v>
                </c:pt>
                <c:pt idx="17">
                  <c:v>2.4457693139163725E-3</c:v>
                </c:pt>
                <c:pt idx="18">
                  <c:v>2.5320520954817656E-3</c:v>
                </c:pt>
                <c:pt idx="19">
                  <c:v>2.6183348770471588E-3</c:v>
                </c:pt>
              </c:numCache>
            </c:numRef>
          </c:val>
        </c:ser>
        <c:ser>
          <c:idx val="8"/>
          <c:order val="8"/>
          <c:tx>
            <c:strRef>
              <c:f>'COBB VE Tuning Aid'!$B$108</c:f>
              <c:strCache>
                <c:ptCount val="1"/>
                <c:pt idx="0">
                  <c:v>2500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Aid'!$C$108:$V$108</c:f>
              <c:numCache>
                <c:formatCode>0.0000000</c:formatCode>
                <c:ptCount val="20"/>
                <c:pt idx="0">
                  <c:v>1.0191175173361979E-3</c:v>
                </c:pt>
                <c:pt idx="1">
                  <c:v>1.1097981761593822E-3</c:v>
                </c:pt>
                <c:pt idx="2">
                  <c:v>1.2004788349825666E-3</c:v>
                </c:pt>
                <c:pt idx="3">
                  <c:v>1.2911594938057509E-3</c:v>
                </c:pt>
                <c:pt idx="4">
                  <c:v>1.3818401526289354E-3</c:v>
                </c:pt>
                <c:pt idx="5">
                  <c:v>1.4725208114521194E-3</c:v>
                </c:pt>
                <c:pt idx="6">
                  <c:v>1.5632014702753039E-3</c:v>
                </c:pt>
                <c:pt idx="7">
                  <c:v>1.6538821290984884E-3</c:v>
                </c:pt>
                <c:pt idx="8">
                  <c:v>1.7445627879216729E-3</c:v>
                </c:pt>
                <c:pt idx="9">
                  <c:v>1.8352434467448569E-3</c:v>
                </c:pt>
                <c:pt idx="10">
                  <c:v>1.9259241055680414E-3</c:v>
                </c:pt>
                <c:pt idx="11">
                  <c:v>2.0166047643912256E-3</c:v>
                </c:pt>
                <c:pt idx="12">
                  <c:v>2.1072854232144101E-3</c:v>
                </c:pt>
                <c:pt idx="13">
                  <c:v>2.1979660820375941E-3</c:v>
                </c:pt>
                <c:pt idx="14">
                  <c:v>2.2886467408607786E-3</c:v>
                </c:pt>
                <c:pt idx="15">
                  <c:v>2.3793273996839627E-3</c:v>
                </c:pt>
                <c:pt idx="16">
                  <c:v>2.4700080585071471E-3</c:v>
                </c:pt>
                <c:pt idx="17">
                  <c:v>2.5606887173303308E-3</c:v>
                </c:pt>
                <c:pt idx="18">
                  <c:v>2.6513693761535148E-3</c:v>
                </c:pt>
                <c:pt idx="19">
                  <c:v>2.7420500349766984E-3</c:v>
                </c:pt>
              </c:numCache>
            </c:numRef>
          </c:val>
        </c:ser>
        <c:ser>
          <c:idx val="9"/>
          <c:order val="9"/>
          <c:tx>
            <c:strRef>
              <c:f>'COBB VE Tuning Aid'!$B$109</c:f>
              <c:strCache>
                <c:ptCount val="1"/>
                <c:pt idx="0">
                  <c:v>2750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Aid'!$C$109:$V$109</c:f>
              <c:numCache>
                <c:formatCode>0.0000000</c:formatCode>
                <c:ptCount val="20"/>
                <c:pt idx="0">
                  <c:v>1.0236184515430131E-3</c:v>
                </c:pt>
                <c:pt idx="1">
                  <c:v>1.1149761138068372E-3</c:v>
                </c:pt>
                <c:pt idx="2">
                  <c:v>1.2063337760706617E-3</c:v>
                </c:pt>
                <c:pt idx="3">
                  <c:v>1.297691438334486E-3</c:v>
                </c:pt>
                <c:pt idx="4">
                  <c:v>1.3890491005983103E-3</c:v>
                </c:pt>
                <c:pt idx="5">
                  <c:v>1.4804067628621347E-3</c:v>
                </c:pt>
                <c:pt idx="6">
                  <c:v>1.571764425125959E-3</c:v>
                </c:pt>
                <c:pt idx="7">
                  <c:v>1.6631220873897833E-3</c:v>
                </c:pt>
                <c:pt idx="8">
                  <c:v>1.7544797496536078E-3</c:v>
                </c:pt>
                <c:pt idx="9">
                  <c:v>1.8458374119174319E-3</c:v>
                </c:pt>
                <c:pt idx="10">
                  <c:v>1.9371950741812563E-3</c:v>
                </c:pt>
                <c:pt idx="11">
                  <c:v>2.0285527364450806E-3</c:v>
                </c:pt>
                <c:pt idx="12">
                  <c:v>2.1199103987089049E-3</c:v>
                </c:pt>
                <c:pt idx="13">
                  <c:v>2.2112680609727292E-3</c:v>
                </c:pt>
                <c:pt idx="14">
                  <c:v>2.3026257232365535E-3</c:v>
                </c:pt>
                <c:pt idx="15">
                  <c:v>2.3939833855003778E-3</c:v>
                </c:pt>
                <c:pt idx="16">
                  <c:v>2.4853410477642017E-3</c:v>
                </c:pt>
                <c:pt idx="17">
                  <c:v>2.5766987100280261E-3</c:v>
                </c:pt>
                <c:pt idx="18">
                  <c:v>2.6680563722918499E-3</c:v>
                </c:pt>
                <c:pt idx="19">
                  <c:v>2.7594140345556738E-3</c:v>
                </c:pt>
              </c:numCache>
            </c:numRef>
          </c:val>
        </c:ser>
        <c:ser>
          <c:idx val="10"/>
          <c:order val="10"/>
          <c:tx>
            <c:strRef>
              <c:f>'COBB VE Tuning Aid'!$B$110</c:f>
              <c:strCache>
                <c:ptCount val="1"/>
                <c:pt idx="0">
                  <c:v>3000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Aid'!$C$110:$V$110</c:f>
              <c:numCache>
                <c:formatCode>0.0000000</c:formatCode>
                <c:ptCount val="20"/>
                <c:pt idx="0">
                  <c:v>1.0361377483980565E-3</c:v>
                </c:pt>
                <c:pt idx="1">
                  <c:v>1.128890908619508E-3</c:v>
                </c:pt>
                <c:pt idx="2">
                  <c:v>1.2216440688409599E-3</c:v>
                </c:pt>
                <c:pt idx="3">
                  <c:v>1.314397229062412E-3</c:v>
                </c:pt>
                <c:pt idx="4">
                  <c:v>1.4071503892838638E-3</c:v>
                </c:pt>
                <c:pt idx="5">
                  <c:v>1.4999035495053155E-3</c:v>
                </c:pt>
                <c:pt idx="6">
                  <c:v>1.5926567097267674E-3</c:v>
                </c:pt>
                <c:pt idx="7">
                  <c:v>1.6854098699482193E-3</c:v>
                </c:pt>
                <c:pt idx="8">
                  <c:v>1.7781630301696712E-3</c:v>
                </c:pt>
                <c:pt idx="9">
                  <c:v>1.8709161903911228E-3</c:v>
                </c:pt>
                <c:pt idx="10">
                  <c:v>1.9636693506125745E-3</c:v>
                </c:pt>
                <c:pt idx="11">
                  <c:v>2.0564225108340266E-3</c:v>
                </c:pt>
                <c:pt idx="12">
                  <c:v>2.1491756710554782E-3</c:v>
                </c:pt>
                <c:pt idx="13">
                  <c:v>2.2419288312769299E-3</c:v>
                </c:pt>
                <c:pt idx="14">
                  <c:v>2.334681991498382E-3</c:v>
                </c:pt>
                <c:pt idx="15">
                  <c:v>2.4274351517198332E-3</c:v>
                </c:pt>
                <c:pt idx="16">
                  <c:v>2.5201883119412845E-3</c:v>
                </c:pt>
                <c:pt idx="17">
                  <c:v>2.6129414721627366E-3</c:v>
                </c:pt>
                <c:pt idx="18">
                  <c:v>2.7056946323841878E-3</c:v>
                </c:pt>
                <c:pt idx="19">
                  <c:v>2.798447792605639E-3</c:v>
                </c:pt>
              </c:numCache>
            </c:numRef>
          </c:val>
        </c:ser>
        <c:ser>
          <c:idx val="11"/>
          <c:order val="11"/>
          <c:tx>
            <c:strRef>
              <c:f>'COBB VE Tuning Aid'!$B$111</c:f>
              <c:strCache>
                <c:ptCount val="1"/>
                <c:pt idx="0">
                  <c:v>3250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Aid'!$C$111:$V$111</c:f>
              <c:numCache>
                <c:formatCode>0.0000000</c:formatCode>
                <c:ptCount val="20"/>
                <c:pt idx="0">
                  <c:v>1.0744734771838244E-3</c:v>
                </c:pt>
                <c:pt idx="1">
                  <c:v>1.1707763948154769E-3</c:v>
                </c:pt>
                <c:pt idx="2">
                  <c:v>1.2670793124471297E-3</c:v>
                </c:pt>
                <c:pt idx="3">
                  <c:v>1.3633822300787826E-3</c:v>
                </c:pt>
                <c:pt idx="4">
                  <c:v>1.4596851477104355E-3</c:v>
                </c:pt>
                <c:pt idx="5">
                  <c:v>1.555988065342088E-3</c:v>
                </c:pt>
                <c:pt idx="6">
                  <c:v>1.6522909829737409E-3</c:v>
                </c:pt>
                <c:pt idx="7">
                  <c:v>1.7485939006053938E-3</c:v>
                </c:pt>
                <c:pt idx="8">
                  <c:v>1.8448968182370466E-3</c:v>
                </c:pt>
                <c:pt idx="9">
                  <c:v>1.9411997358686991E-3</c:v>
                </c:pt>
                <c:pt idx="10">
                  <c:v>2.037502653500352E-3</c:v>
                </c:pt>
                <c:pt idx="11">
                  <c:v>2.1338055711320049E-3</c:v>
                </c:pt>
                <c:pt idx="12">
                  <c:v>2.2301084887636578E-3</c:v>
                </c:pt>
                <c:pt idx="13">
                  <c:v>2.3264114063953102E-3</c:v>
                </c:pt>
                <c:pt idx="14">
                  <c:v>2.4227143240269631E-3</c:v>
                </c:pt>
                <c:pt idx="15">
                  <c:v>2.5190172416586156E-3</c:v>
                </c:pt>
                <c:pt idx="16">
                  <c:v>2.6153201592902676E-3</c:v>
                </c:pt>
                <c:pt idx="17">
                  <c:v>2.7116230769219205E-3</c:v>
                </c:pt>
                <c:pt idx="18">
                  <c:v>2.8079259945535729E-3</c:v>
                </c:pt>
                <c:pt idx="19">
                  <c:v>2.9042289121852254E-3</c:v>
                </c:pt>
              </c:numCache>
            </c:numRef>
          </c:val>
        </c:ser>
        <c:ser>
          <c:idx val="12"/>
          <c:order val="12"/>
          <c:tx>
            <c:strRef>
              <c:f>'COBB VE Tuning Aid'!$B$112</c:f>
              <c:strCache>
                <c:ptCount val="1"/>
                <c:pt idx="0">
                  <c:v>3500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Aid'!$C$112:$V$112</c:f>
              <c:numCache>
                <c:formatCode>0.0000000</c:formatCode>
                <c:ptCount val="20"/>
                <c:pt idx="0">
                  <c:v>1.0763915903052696E-3</c:v>
                </c:pt>
                <c:pt idx="1">
                  <c:v>1.1731506267568844E-3</c:v>
                </c:pt>
                <c:pt idx="2">
                  <c:v>1.2699096632084992E-3</c:v>
                </c:pt>
                <c:pt idx="3">
                  <c:v>1.3666686996601143E-3</c:v>
                </c:pt>
                <c:pt idx="4">
                  <c:v>1.4634277361117291E-3</c:v>
                </c:pt>
                <c:pt idx="5">
                  <c:v>1.5601867725633437E-3</c:v>
                </c:pt>
                <c:pt idx="6">
                  <c:v>1.6569458090149587E-3</c:v>
                </c:pt>
                <c:pt idx="7">
                  <c:v>1.7537048454665737E-3</c:v>
                </c:pt>
                <c:pt idx="8">
                  <c:v>1.8504638819181885E-3</c:v>
                </c:pt>
                <c:pt idx="9">
                  <c:v>1.9472229183698031E-3</c:v>
                </c:pt>
                <c:pt idx="10">
                  <c:v>2.0439819548214179E-3</c:v>
                </c:pt>
                <c:pt idx="11">
                  <c:v>2.1407409912730332E-3</c:v>
                </c:pt>
                <c:pt idx="12">
                  <c:v>2.237500027724648E-3</c:v>
                </c:pt>
                <c:pt idx="13">
                  <c:v>2.3342590641762628E-3</c:v>
                </c:pt>
                <c:pt idx="14">
                  <c:v>2.4310181006278776E-3</c:v>
                </c:pt>
                <c:pt idx="15">
                  <c:v>2.5277771370794924E-3</c:v>
                </c:pt>
                <c:pt idx="16">
                  <c:v>2.6245361735311064E-3</c:v>
                </c:pt>
                <c:pt idx="17">
                  <c:v>2.7212952099827216E-3</c:v>
                </c:pt>
                <c:pt idx="18">
                  <c:v>2.818054246434336E-3</c:v>
                </c:pt>
                <c:pt idx="19">
                  <c:v>2.9148132828859504E-3</c:v>
                </c:pt>
              </c:numCache>
            </c:numRef>
          </c:val>
        </c:ser>
        <c:ser>
          <c:idx val="13"/>
          <c:order val="13"/>
          <c:tx>
            <c:strRef>
              <c:f>'COBB VE Tuning Aid'!$B$113</c:f>
              <c:strCache>
                <c:ptCount val="1"/>
                <c:pt idx="0">
                  <c:v>3750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Aid'!$C$113:$V$113</c:f>
              <c:numCache>
                <c:formatCode>0.0000000</c:formatCode>
                <c:ptCount val="20"/>
                <c:pt idx="0">
                  <c:v>1.0814904387816641E-3</c:v>
                </c:pt>
                <c:pt idx="1">
                  <c:v>1.1796041805055358E-3</c:v>
                </c:pt>
                <c:pt idx="2">
                  <c:v>1.2777179222294079E-3</c:v>
                </c:pt>
                <c:pt idx="3">
                  <c:v>1.3758316639532796E-3</c:v>
                </c:pt>
                <c:pt idx="4">
                  <c:v>1.4739454056771515E-3</c:v>
                </c:pt>
                <c:pt idx="5">
                  <c:v>1.5720591474010232E-3</c:v>
                </c:pt>
                <c:pt idx="6">
                  <c:v>1.6701728891248952E-3</c:v>
                </c:pt>
                <c:pt idx="7">
                  <c:v>1.7682866308487673E-3</c:v>
                </c:pt>
                <c:pt idx="8">
                  <c:v>1.8664003725726392E-3</c:v>
                </c:pt>
                <c:pt idx="9">
                  <c:v>1.9645141142965107E-3</c:v>
                </c:pt>
                <c:pt idx="10">
                  <c:v>2.0626278560203831E-3</c:v>
                </c:pt>
                <c:pt idx="11">
                  <c:v>2.160741597744255E-3</c:v>
                </c:pt>
                <c:pt idx="12">
                  <c:v>2.2588553394681269E-3</c:v>
                </c:pt>
                <c:pt idx="13">
                  <c:v>2.3569690811919984E-3</c:v>
                </c:pt>
                <c:pt idx="14">
                  <c:v>2.4550828229158704E-3</c:v>
                </c:pt>
                <c:pt idx="15">
                  <c:v>2.5531965646397423E-3</c:v>
                </c:pt>
                <c:pt idx="16">
                  <c:v>2.6513103063636138E-3</c:v>
                </c:pt>
                <c:pt idx="17">
                  <c:v>2.7494240480874857E-3</c:v>
                </c:pt>
                <c:pt idx="18">
                  <c:v>2.8475377898113568E-3</c:v>
                </c:pt>
                <c:pt idx="19">
                  <c:v>2.9456515315352282E-3</c:v>
                </c:pt>
              </c:numCache>
            </c:numRef>
          </c:val>
        </c:ser>
        <c:ser>
          <c:idx val="14"/>
          <c:order val="14"/>
          <c:tx>
            <c:strRef>
              <c:f>'COBB VE Tuning Aid'!$B$114</c:f>
              <c:strCache>
                <c:ptCount val="1"/>
                <c:pt idx="0">
                  <c:v>4000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Aid'!$C$114:$V$114</c:f>
              <c:numCache>
                <c:formatCode>0.0000000</c:formatCode>
                <c:ptCount val="20"/>
                <c:pt idx="0">
                  <c:v>1.0863556740657982E-3</c:v>
                </c:pt>
                <c:pt idx="1">
                  <c:v>1.1855228398955538E-3</c:v>
                </c:pt>
                <c:pt idx="2">
                  <c:v>1.2846900057253096E-3</c:v>
                </c:pt>
                <c:pt idx="3">
                  <c:v>1.3838571715550656E-3</c:v>
                </c:pt>
                <c:pt idx="4">
                  <c:v>1.4830243373848214E-3</c:v>
                </c:pt>
                <c:pt idx="5">
                  <c:v>1.5821915032145769E-3</c:v>
                </c:pt>
                <c:pt idx="6">
                  <c:v>1.6813586690443327E-3</c:v>
                </c:pt>
                <c:pt idx="7">
                  <c:v>1.7805258348740885E-3</c:v>
                </c:pt>
                <c:pt idx="8">
                  <c:v>1.8796930007038443E-3</c:v>
                </c:pt>
                <c:pt idx="9">
                  <c:v>1.9788601665335997E-3</c:v>
                </c:pt>
                <c:pt idx="10">
                  <c:v>2.0780273323633557E-3</c:v>
                </c:pt>
                <c:pt idx="11">
                  <c:v>2.1771944981931117E-3</c:v>
                </c:pt>
                <c:pt idx="12">
                  <c:v>2.2763616640228673E-3</c:v>
                </c:pt>
                <c:pt idx="13">
                  <c:v>2.3755288298526228E-3</c:v>
                </c:pt>
                <c:pt idx="14">
                  <c:v>2.4746959956823788E-3</c:v>
                </c:pt>
                <c:pt idx="15">
                  <c:v>2.5738631615121344E-3</c:v>
                </c:pt>
                <c:pt idx="16">
                  <c:v>2.6730303273418891E-3</c:v>
                </c:pt>
                <c:pt idx="17">
                  <c:v>2.7721974931716451E-3</c:v>
                </c:pt>
                <c:pt idx="18">
                  <c:v>2.8713646590014003E-3</c:v>
                </c:pt>
                <c:pt idx="19">
                  <c:v>2.9705318248311554E-3</c:v>
                </c:pt>
              </c:numCache>
            </c:numRef>
          </c:val>
        </c:ser>
        <c:ser>
          <c:idx val="15"/>
          <c:order val="15"/>
          <c:tx>
            <c:strRef>
              <c:f>'COBB VE Tuning Aid'!$B$115</c:f>
              <c:strCache>
                <c:ptCount val="1"/>
                <c:pt idx="0">
                  <c:v>4250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Aid'!$C$115:$V$115</c:f>
              <c:numCache>
                <c:formatCode>0.0000000</c:formatCode>
                <c:ptCount val="20"/>
                <c:pt idx="0">
                  <c:v>1.1194428410746988E-3</c:v>
                </c:pt>
                <c:pt idx="1">
                  <c:v>1.221225652226201E-3</c:v>
                </c:pt>
                <c:pt idx="2">
                  <c:v>1.3230084633777037E-3</c:v>
                </c:pt>
                <c:pt idx="3">
                  <c:v>1.4247912745292063E-3</c:v>
                </c:pt>
                <c:pt idx="4">
                  <c:v>1.5265740856807092E-3</c:v>
                </c:pt>
                <c:pt idx="5">
                  <c:v>1.6283568968322114E-3</c:v>
                </c:pt>
                <c:pt idx="6">
                  <c:v>1.7301397079837141E-3</c:v>
                </c:pt>
                <c:pt idx="7">
                  <c:v>1.8319225191352167E-3</c:v>
                </c:pt>
                <c:pt idx="8">
                  <c:v>1.9337053302867194E-3</c:v>
                </c:pt>
                <c:pt idx="9">
                  <c:v>2.0354881414382216E-3</c:v>
                </c:pt>
                <c:pt idx="10">
                  <c:v>2.1372709525897243E-3</c:v>
                </c:pt>
                <c:pt idx="11">
                  <c:v>2.2390537637412273E-3</c:v>
                </c:pt>
                <c:pt idx="12">
                  <c:v>2.34083657489273E-3</c:v>
                </c:pt>
                <c:pt idx="13">
                  <c:v>2.4426193860442322E-3</c:v>
                </c:pt>
                <c:pt idx="14">
                  <c:v>2.5444021971957349E-3</c:v>
                </c:pt>
                <c:pt idx="15">
                  <c:v>2.6461850083472371E-3</c:v>
                </c:pt>
                <c:pt idx="16">
                  <c:v>2.7479678194987393E-3</c:v>
                </c:pt>
                <c:pt idx="17">
                  <c:v>2.849750630650242E-3</c:v>
                </c:pt>
                <c:pt idx="18">
                  <c:v>2.9515334418017442E-3</c:v>
                </c:pt>
                <c:pt idx="19">
                  <c:v>3.053316252953246E-3</c:v>
                </c:pt>
              </c:numCache>
            </c:numRef>
          </c:val>
        </c:ser>
        <c:ser>
          <c:idx val="16"/>
          <c:order val="16"/>
          <c:tx>
            <c:strRef>
              <c:f>'COBB VE Tuning Aid'!$B$116</c:f>
              <c:strCache>
                <c:ptCount val="1"/>
                <c:pt idx="0">
                  <c:v>4500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Aid'!$C$116:$V$116</c:f>
              <c:numCache>
                <c:formatCode>0.0000000</c:formatCode>
                <c:ptCount val="20"/>
                <c:pt idx="0">
                  <c:v>1.1468858285594782E-3</c:v>
                </c:pt>
                <c:pt idx="1">
                  <c:v>1.2507485874632062E-3</c:v>
                </c:pt>
                <c:pt idx="2">
                  <c:v>1.3546113463669346E-3</c:v>
                </c:pt>
                <c:pt idx="3">
                  <c:v>1.4584741052706628E-3</c:v>
                </c:pt>
                <c:pt idx="4">
                  <c:v>1.5623368641743912E-3</c:v>
                </c:pt>
                <c:pt idx="5">
                  <c:v>1.6661996230781192E-3</c:v>
                </c:pt>
                <c:pt idx="6">
                  <c:v>1.7700623819818476E-3</c:v>
                </c:pt>
                <c:pt idx="7">
                  <c:v>1.8739251408855758E-3</c:v>
                </c:pt>
                <c:pt idx="8">
                  <c:v>1.9777878997893042E-3</c:v>
                </c:pt>
                <c:pt idx="9">
                  <c:v>2.081650658693032E-3</c:v>
                </c:pt>
                <c:pt idx="10">
                  <c:v>2.1855134175967606E-3</c:v>
                </c:pt>
                <c:pt idx="11">
                  <c:v>2.2893761765004888E-3</c:v>
                </c:pt>
                <c:pt idx="12">
                  <c:v>2.393238935404217E-3</c:v>
                </c:pt>
                <c:pt idx="13">
                  <c:v>2.4971016943079452E-3</c:v>
                </c:pt>
                <c:pt idx="14">
                  <c:v>2.6009644532116734E-3</c:v>
                </c:pt>
                <c:pt idx="15">
                  <c:v>2.7048272121154016E-3</c:v>
                </c:pt>
                <c:pt idx="16">
                  <c:v>2.8086899710191289E-3</c:v>
                </c:pt>
                <c:pt idx="17">
                  <c:v>2.9125527299228571E-3</c:v>
                </c:pt>
                <c:pt idx="18">
                  <c:v>3.0164154888265848E-3</c:v>
                </c:pt>
                <c:pt idx="19">
                  <c:v>3.1202782477303126E-3</c:v>
                </c:pt>
              </c:numCache>
            </c:numRef>
          </c:val>
        </c:ser>
        <c:ser>
          <c:idx val="17"/>
          <c:order val="17"/>
          <c:tx>
            <c:strRef>
              <c:f>'COBB VE Tuning Aid'!$B$117</c:f>
              <c:strCache>
                <c:ptCount val="1"/>
                <c:pt idx="0">
                  <c:v>5000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Aid'!$C$117:$V$117</c:f>
              <c:numCache>
                <c:formatCode>0.0000000</c:formatCode>
                <c:ptCount val="20"/>
                <c:pt idx="0">
                  <c:v>1.1940845359179547E-3</c:v>
                </c:pt>
                <c:pt idx="1">
                  <c:v>1.3021323434638076E-3</c:v>
                </c:pt>
                <c:pt idx="2">
                  <c:v>1.4101801510096612E-3</c:v>
                </c:pt>
                <c:pt idx="3">
                  <c:v>1.5182279585555145E-3</c:v>
                </c:pt>
                <c:pt idx="4">
                  <c:v>1.6262757661013678E-3</c:v>
                </c:pt>
                <c:pt idx="5">
                  <c:v>1.7343235736472209E-3</c:v>
                </c:pt>
                <c:pt idx="6">
                  <c:v>1.8423713811930743E-3</c:v>
                </c:pt>
                <c:pt idx="7">
                  <c:v>1.9504191887389276E-3</c:v>
                </c:pt>
                <c:pt idx="8">
                  <c:v>2.0584669962847809E-3</c:v>
                </c:pt>
                <c:pt idx="9">
                  <c:v>2.166514803830634E-3</c:v>
                </c:pt>
                <c:pt idx="10">
                  <c:v>2.2745626113764876E-3</c:v>
                </c:pt>
                <c:pt idx="11">
                  <c:v>2.3826104189223407E-3</c:v>
                </c:pt>
                <c:pt idx="12">
                  <c:v>2.4906582264681942E-3</c:v>
                </c:pt>
                <c:pt idx="13">
                  <c:v>2.5987060340140473E-3</c:v>
                </c:pt>
                <c:pt idx="14">
                  <c:v>2.7067538415599004E-3</c:v>
                </c:pt>
                <c:pt idx="15">
                  <c:v>2.8148016491057535E-3</c:v>
                </c:pt>
                <c:pt idx="16">
                  <c:v>2.9228494566516062E-3</c:v>
                </c:pt>
                <c:pt idx="17">
                  <c:v>3.0308972641974598E-3</c:v>
                </c:pt>
                <c:pt idx="18">
                  <c:v>3.1389450717433124E-3</c:v>
                </c:pt>
                <c:pt idx="19">
                  <c:v>3.2469928792891651E-3</c:v>
                </c:pt>
              </c:numCache>
            </c:numRef>
          </c:val>
        </c:ser>
        <c:ser>
          <c:idx val="18"/>
          <c:order val="18"/>
          <c:tx>
            <c:strRef>
              <c:f>'COBB VE Tuning Aid'!$B$118</c:f>
              <c:strCache>
                <c:ptCount val="1"/>
                <c:pt idx="0">
                  <c:v>6000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Aid'!$C$118:$V$118</c:f>
              <c:numCache>
                <c:formatCode>0.0000000</c:formatCode>
                <c:ptCount val="20"/>
                <c:pt idx="0">
                  <c:v>1.2628767615579513E-3</c:v>
                </c:pt>
                <c:pt idx="1">
                  <c:v>1.3770122018380291E-3</c:v>
                </c:pt>
                <c:pt idx="2">
                  <c:v>1.4911476421181076E-3</c:v>
                </c:pt>
                <c:pt idx="3">
                  <c:v>1.605283082398186E-3</c:v>
                </c:pt>
                <c:pt idx="4">
                  <c:v>1.7194185226782643E-3</c:v>
                </c:pt>
                <c:pt idx="5">
                  <c:v>1.8335539629583423E-3</c:v>
                </c:pt>
                <c:pt idx="6">
                  <c:v>1.9476894032384206E-3</c:v>
                </c:pt>
                <c:pt idx="7">
                  <c:v>2.0618248435184988E-3</c:v>
                </c:pt>
                <c:pt idx="8">
                  <c:v>2.1759602837985773E-3</c:v>
                </c:pt>
                <c:pt idx="9">
                  <c:v>2.2900957240786553E-3</c:v>
                </c:pt>
                <c:pt idx="10">
                  <c:v>2.4042311643587338E-3</c:v>
                </c:pt>
                <c:pt idx="11">
                  <c:v>2.5183666046388119E-3</c:v>
                </c:pt>
                <c:pt idx="12">
                  <c:v>2.6325020449188903E-3</c:v>
                </c:pt>
                <c:pt idx="13">
                  <c:v>2.7466374851989684E-3</c:v>
                </c:pt>
                <c:pt idx="14">
                  <c:v>2.8607729254790468E-3</c:v>
                </c:pt>
                <c:pt idx="15">
                  <c:v>2.9749083657591244E-3</c:v>
                </c:pt>
                <c:pt idx="16">
                  <c:v>3.089043806039202E-3</c:v>
                </c:pt>
                <c:pt idx="17">
                  <c:v>3.2031792463192801E-3</c:v>
                </c:pt>
                <c:pt idx="18">
                  <c:v>3.3173146865993581E-3</c:v>
                </c:pt>
                <c:pt idx="19">
                  <c:v>3.4314501268794357E-3</c:v>
                </c:pt>
              </c:numCache>
            </c:numRef>
          </c:val>
        </c:ser>
        <c:ser>
          <c:idx val="19"/>
          <c:order val="19"/>
          <c:tx>
            <c:strRef>
              <c:f>'COBB VE Tuning Aid'!$B$119</c:f>
              <c:strCache>
                <c:ptCount val="1"/>
                <c:pt idx="0">
                  <c:v>6500</c:v>
                </c:pt>
              </c:strCache>
            </c:strRef>
          </c:tx>
          <c:cat>
            <c:numRef>
              <c:f>'COBB VE Tuning Aid'!$C$99:$V$99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Aid'!$C$119:$V$119</c:f>
              <c:numCache>
                <c:formatCode>0.0000000</c:formatCode>
                <c:ptCount val="20"/>
                <c:pt idx="0">
                  <c:v>1.2719097840286819E-3</c:v>
                </c:pt>
                <c:pt idx="1">
                  <c:v>1.3868616048362508E-3</c:v>
                </c:pt>
                <c:pt idx="2">
                  <c:v>1.5018134256438199E-3</c:v>
                </c:pt>
                <c:pt idx="3">
                  <c:v>1.6167652464513893E-3</c:v>
                </c:pt>
                <c:pt idx="4">
                  <c:v>1.7317170672589586E-3</c:v>
                </c:pt>
                <c:pt idx="5">
                  <c:v>1.8466688880665275E-3</c:v>
                </c:pt>
                <c:pt idx="6">
                  <c:v>1.9616207088740969E-3</c:v>
                </c:pt>
                <c:pt idx="7">
                  <c:v>2.0765725296816658E-3</c:v>
                </c:pt>
                <c:pt idx="8">
                  <c:v>2.1915243504892351E-3</c:v>
                </c:pt>
                <c:pt idx="9">
                  <c:v>2.306476171296804E-3</c:v>
                </c:pt>
                <c:pt idx="10">
                  <c:v>2.4214279921043733E-3</c:v>
                </c:pt>
                <c:pt idx="11">
                  <c:v>2.5363798129119427E-3</c:v>
                </c:pt>
                <c:pt idx="12">
                  <c:v>2.651331633719512E-3</c:v>
                </c:pt>
                <c:pt idx="13">
                  <c:v>2.7662834545270805E-3</c:v>
                </c:pt>
                <c:pt idx="14">
                  <c:v>2.8812352753346498E-3</c:v>
                </c:pt>
                <c:pt idx="15">
                  <c:v>2.9961870961422187E-3</c:v>
                </c:pt>
                <c:pt idx="16">
                  <c:v>3.1111389169497872E-3</c:v>
                </c:pt>
                <c:pt idx="17">
                  <c:v>3.2260907377573561E-3</c:v>
                </c:pt>
                <c:pt idx="18">
                  <c:v>3.341042558564925E-3</c:v>
                </c:pt>
                <c:pt idx="19">
                  <c:v>3.4559943793724935E-3</c:v>
                </c:pt>
              </c:numCache>
            </c:numRef>
          </c:val>
        </c:ser>
        <c:bandFmts/>
        <c:axId val="98727424"/>
        <c:axId val="88608128"/>
        <c:axId val="86368896"/>
      </c:surface3DChart>
      <c:catAx>
        <c:axId val="9872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Manifold Absolute Pressure (psi)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88608128"/>
        <c:crosses val="autoZero"/>
        <c:auto val="1"/>
        <c:lblAlgn val="ctr"/>
        <c:lblOffset val="100"/>
        <c:noMultiLvlLbl val="0"/>
      </c:catAx>
      <c:valAx>
        <c:axId val="8860812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Aircharge (inHg/lbm)</a:t>
                </a:r>
              </a:p>
            </c:rich>
          </c:tx>
          <c:layout/>
          <c:overlay val="0"/>
        </c:title>
        <c:numFmt formatCode="0.0000000" sourceLinked="1"/>
        <c:majorTickMark val="none"/>
        <c:minorTickMark val="none"/>
        <c:tickLblPos val="nextTo"/>
        <c:crossAx val="98727424"/>
        <c:crosses val="autoZero"/>
        <c:crossBetween val="midCat"/>
      </c:valAx>
      <c:serAx>
        <c:axId val="86368896"/>
        <c:scaling>
          <c:orientation val="minMax"/>
        </c:scaling>
        <c:delete val="0"/>
        <c:axPos val="b"/>
        <c:majorTickMark val="none"/>
        <c:minorTickMark val="none"/>
        <c:tickLblPos val="nextTo"/>
        <c:crossAx val="88608128"/>
        <c:crosses val="autoZero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Load vs. MAP and RPM</a:t>
            </a:r>
            <a:endParaRPr lang="en-US">
              <a:effectLst/>
            </a:endParaRPr>
          </a:p>
        </c:rich>
      </c:tx>
      <c:overlay val="0"/>
    </c:title>
    <c:autoTitleDeleted val="0"/>
    <c:view3D>
      <c:rotX val="10"/>
      <c:rotY val="3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1"/>
        <c:ser>
          <c:idx val="0"/>
          <c:order val="0"/>
          <c:tx>
            <c:strRef>
              <c:f>'COBB VE Tuning Aid'!$B$173</c:f>
              <c:strCache>
                <c:ptCount val="1"/>
                <c:pt idx="0">
                  <c:v>600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Aid'!$C$173:$V$173</c:f>
              <c:numCache>
                <c:formatCode>0.000</c:formatCode>
                <c:ptCount val="20"/>
                <c:pt idx="0">
                  <c:v>0.73848313072769245</c:v>
                </c:pt>
                <c:pt idx="1">
                  <c:v>0.80432185595757388</c:v>
                </c:pt>
                <c:pt idx="2">
                  <c:v>0.87016058118745543</c:v>
                </c:pt>
                <c:pt idx="3">
                  <c:v>0.93599930641733708</c:v>
                </c:pt>
                <c:pt idx="4">
                  <c:v>1.0018380316472186</c:v>
                </c:pt>
                <c:pt idx="5">
                  <c:v>1.0676767568771002</c:v>
                </c:pt>
                <c:pt idx="6">
                  <c:v>1.1335154821069815</c:v>
                </c:pt>
                <c:pt idx="7">
                  <c:v>1.1993542073368633</c:v>
                </c:pt>
                <c:pt idx="8">
                  <c:v>1.2651929325667448</c:v>
                </c:pt>
                <c:pt idx="9">
                  <c:v>1.3310316577966261</c:v>
                </c:pt>
                <c:pt idx="10">
                  <c:v>1.3968703830265077</c:v>
                </c:pt>
                <c:pt idx="11">
                  <c:v>1.4627091082563892</c:v>
                </c:pt>
                <c:pt idx="12">
                  <c:v>1.528547833486271</c:v>
                </c:pt>
                <c:pt idx="13">
                  <c:v>1.5943865587161521</c:v>
                </c:pt>
                <c:pt idx="14">
                  <c:v>1.6602252839460339</c:v>
                </c:pt>
                <c:pt idx="15">
                  <c:v>1.7260640091759154</c:v>
                </c:pt>
                <c:pt idx="16">
                  <c:v>1.7919027344057961</c:v>
                </c:pt>
                <c:pt idx="17">
                  <c:v>1.8577414596356778</c:v>
                </c:pt>
                <c:pt idx="18">
                  <c:v>1.9235801848655589</c:v>
                </c:pt>
                <c:pt idx="19">
                  <c:v>1.98941891009544</c:v>
                </c:pt>
              </c:numCache>
            </c:numRef>
          </c:val>
        </c:ser>
        <c:ser>
          <c:idx val="1"/>
          <c:order val="1"/>
          <c:tx>
            <c:strRef>
              <c:f>'COBB VE Tuning Aid'!$B$174</c:f>
              <c:strCache>
                <c:ptCount val="1"/>
                <c:pt idx="0">
                  <c:v>800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Aid'!$C$174:$V$174</c:f>
              <c:numCache>
                <c:formatCode>0.000</c:formatCode>
                <c:ptCount val="20"/>
                <c:pt idx="0">
                  <c:v>0.74222735185726507</c:v>
                </c:pt>
                <c:pt idx="1">
                  <c:v>0.80825094133412811</c:v>
                </c:pt>
                <c:pt idx="2">
                  <c:v>0.87427453081099127</c:v>
                </c:pt>
                <c:pt idx="3">
                  <c:v>0.94029812028785453</c:v>
                </c:pt>
                <c:pt idx="4">
                  <c:v>1.0063217097647177</c:v>
                </c:pt>
                <c:pt idx="5">
                  <c:v>1.0723452992415807</c:v>
                </c:pt>
                <c:pt idx="6">
                  <c:v>1.1383688887184438</c:v>
                </c:pt>
                <c:pt idx="7">
                  <c:v>1.2043924781953068</c:v>
                </c:pt>
                <c:pt idx="8">
                  <c:v>1.2704160676721701</c:v>
                </c:pt>
                <c:pt idx="9">
                  <c:v>1.3364396571490329</c:v>
                </c:pt>
                <c:pt idx="10">
                  <c:v>1.4024632466258964</c:v>
                </c:pt>
                <c:pt idx="11">
                  <c:v>1.4684868361027594</c:v>
                </c:pt>
                <c:pt idx="12">
                  <c:v>1.5345104255796227</c:v>
                </c:pt>
                <c:pt idx="13">
                  <c:v>1.6005340150564855</c:v>
                </c:pt>
                <c:pt idx="14">
                  <c:v>1.6665576045333488</c:v>
                </c:pt>
                <c:pt idx="15">
                  <c:v>1.7325811940102118</c:v>
                </c:pt>
                <c:pt idx="16">
                  <c:v>1.7986047834870746</c:v>
                </c:pt>
                <c:pt idx="17">
                  <c:v>1.8646283729639377</c:v>
                </c:pt>
                <c:pt idx="18">
                  <c:v>1.9306519624408005</c:v>
                </c:pt>
                <c:pt idx="19">
                  <c:v>1.9966755519176633</c:v>
                </c:pt>
              </c:numCache>
            </c:numRef>
          </c:val>
        </c:ser>
        <c:ser>
          <c:idx val="2"/>
          <c:order val="2"/>
          <c:tx>
            <c:strRef>
              <c:f>'COBB VE Tuning Aid'!$B$175</c:f>
              <c:strCache>
                <c:ptCount val="1"/>
                <c:pt idx="0">
                  <c:v>1000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Aid'!$C$175:$V$175</c:f>
              <c:numCache>
                <c:formatCode>0.000</c:formatCode>
                <c:ptCount val="20"/>
                <c:pt idx="0">
                  <c:v>0.78437093184059969</c:v>
                </c:pt>
                <c:pt idx="1">
                  <c:v>0.85439137368547413</c:v>
                </c:pt>
                <c:pt idx="2">
                  <c:v>0.92441181553034879</c:v>
                </c:pt>
                <c:pt idx="3">
                  <c:v>0.99443225737522334</c:v>
                </c:pt>
                <c:pt idx="4">
                  <c:v>1.064452699220098</c:v>
                </c:pt>
                <c:pt idx="5">
                  <c:v>1.1344731410649724</c:v>
                </c:pt>
                <c:pt idx="6">
                  <c:v>1.2044935829098469</c:v>
                </c:pt>
                <c:pt idx="7">
                  <c:v>1.2745140247547215</c:v>
                </c:pt>
                <c:pt idx="8">
                  <c:v>1.3445344665995962</c:v>
                </c:pt>
                <c:pt idx="9">
                  <c:v>1.4145549084444706</c:v>
                </c:pt>
                <c:pt idx="10">
                  <c:v>1.4845753502893453</c:v>
                </c:pt>
                <c:pt idx="11">
                  <c:v>1.5545957921342197</c:v>
                </c:pt>
                <c:pt idx="12">
                  <c:v>1.6246162339790942</c:v>
                </c:pt>
                <c:pt idx="13">
                  <c:v>1.6946366758239686</c:v>
                </c:pt>
                <c:pt idx="14">
                  <c:v>1.7646571176688435</c:v>
                </c:pt>
                <c:pt idx="15">
                  <c:v>1.8346775595137179</c:v>
                </c:pt>
                <c:pt idx="16">
                  <c:v>1.9046980013585919</c:v>
                </c:pt>
                <c:pt idx="17">
                  <c:v>1.9747184432034668</c:v>
                </c:pt>
                <c:pt idx="18">
                  <c:v>2.0447388850483406</c:v>
                </c:pt>
                <c:pt idx="19">
                  <c:v>2.114759326893215</c:v>
                </c:pt>
              </c:numCache>
            </c:numRef>
          </c:val>
        </c:ser>
        <c:ser>
          <c:idx val="3"/>
          <c:order val="3"/>
          <c:tx>
            <c:strRef>
              <c:f>'COBB VE Tuning Aid'!$B$176</c:f>
              <c:strCache>
                <c:ptCount val="1"/>
                <c:pt idx="0">
                  <c:v>1250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Aid'!$C$176:$V$176</c:f>
              <c:numCache>
                <c:formatCode>0.000</c:formatCode>
                <c:ptCount val="20"/>
                <c:pt idx="0">
                  <c:v>0.76997443024110224</c:v>
                </c:pt>
                <c:pt idx="1">
                  <c:v>0.83773114764217416</c:v>
                </c:pt>
                <c:pt idx="2">
                  <c:v>0.90548786504324652</c:v>
                </c:pt>
                <c:pt idx="3">
                  <c:v>0.97324458244431866</c:v>
                </c:pt>
                <c:pt idx="4">
                  <c:v>1.0410012998453908</c:v>
                </c:pt>
                <c:pt idx="5">
                  <c:v>1.1087580172464628</c:v>
                </c:pt>
                <c:pt idx="6">
                  <c:v>1.1765147346475351</c:v>
                </c:pt>
                <c:pt idx="7">
                  <c:v>1.2442714520486073</c:v>
                </c:pt>
                <c:pt idx="8">
                  <c:v>1.3120281694496796</c:v>
                </c:pt>
                <c:pt idx="9">
                  <c:v>1.3797848868507516</c:v>
                </c:pt>
                <c:pt idx="10">
                  <c:v>1.4475416042518239</c:v>
                </c:pt>
                <c:pt idx="11">
                  <c:v>1.5152983216528959</c:v>
                </c:pt>
                <c:pt idx="12">
                  <c:v>1.5830550390539682</c:v>
                </c:pt>
                <c:pt idx="13">
                  <c:v>1.65081175645504</c:v>
                </c:pt>
                <c:pt idx="14">
                  <c:v>1.7185684738561122</c:v>
                </c:pt>
                <c:pt idx="15">
                  <c:v>1.7863251912571843</c:v>
                </c:pt>
                <c:pt idx="16">
                  <c:v>1.8540819086582563</c:v>
                </c:pt>
                <c:pt idx="17">
                  <c:v>1.9218386260593285</c:v>
                </c:pt>
                <c:pt idx="18">
                  <c:v>1.9895953434604001</c:v>
                </c:pt>
                <c:pt idx="19">
                  <c:v>2.0573520608614722</c:v>
                </c:pt>
              </c:numCache>
            </c:numRef>
          </c:val>
        </c:ser>
        <c:ser>
          <c:idx val="4"/>
          <c:order val="4"/>
          <c:tx>
            <c:strRef>
              <c:f>'COBB VE Tuning Aid'!$B$177</c:f>
              <c:strCache>
                <c:ptCount val="1"/>
                <c:pt idx="0">
                  <c:v>1500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Aid'!$C$177:$V$177</c:f>
              <c:numCache>
                <c:formatCode>0.000</c:formatCode>
                <c:ptCount val="20"/>
                <c:pt idx="0">
                  <c:v>0.77540919084922455</c:v>
                </c:pt>
                <c:pt idx="1">
                  <c:v>0.84321594661945609</c:v>
                </c:pt>
                <c:pt idx="2">
                  <c:v>0.91102270238968808</c:v>
                </c:pt>
                <c:pt idx="3">
                  <c:v>0.97882945815991973</c:v>
                </c:pt>
                <c:pt idx="4">
                  <c:v>1.0466362139301515</c:v>
                </c:pt>
                <c:pt idx="5">
                  <c:v>1.1144429697003833</c:v>
                </c:pt>
                <c:pt idx="6">
                  <c:v>1.182249725470615</c:v>
                </c:pt>
                <c:pt idx="7">
                  <c:v>1.2500564812408468</c:v>
                </c:pt>
                <c:pt idx="8">
                  <c:v>1.3178632370110788</c:v>
                </c:pt>
                <c:pt idx="9">
                  <c:v>1.3856699927813103</c:v>
                </c:pt>
                <c:pt idx="10">
                  <c:v>1.4534767485515421</c:v>
                </c:pt>
                <c:pt idx="11">
                  <c:v>1.5212835043217738</c:v>
                </c:pt>
                <c:pt idx="12">
                  <c:v>1.5890902600920056</c:v>
                </c:pt>
                <c:pt idx="13">
                  <c:v>1.6568970158622371</c:v>
                </c:pt>
                <c:pt idx="14">
                  <c:v>1.7247037716324691</c:v>
                </c:pt>
                <c:pt idx="15">
                  <c:v>1.7925105274027007</c:v>
                </c:pt>
                <c:pt idx="16">
                  <c:v>1.8603172831729322</c:v>
                </c:pt>
                <c:pt idx="17">
                  <c:v>1.928124038943164</c:v>
                </c:pt>
                <c:pt idx="18">
                  <c:v>1.9959307947133955</c:v>
                </c:pt>
                <c:pt idx="19">
                  <c:v>2.0637375504836268</c:v>
                </c:pt>
              </c:numCache>
            </c:numRef>
          </c:val>
        </c:ser>
        <c:ser>
          <c:idx val="5"/>
          <c:order val="5"/>
          <c:tx>
            <c:strRef>
              <c:f>'COBB VE Tuning Aid'!$B$178</c:f>
              <c:strCache>
                <c:ptCount val="1"/>
                <c:pt idx="0">
                  <c:v>1750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Aid'!$C$178:$V$178</c:f>
              <c:numCache>
                <c:formatCode>0.000</c:formatCode>
                <c:ptCount val="20"/>
                <c:pt idx="0">
                  <c:v>0.7934073507553131</c:v>
                </c:pt>
                <c:pt idx="1">
                  <c:v>0.86339475210131333</c:v>
                </c:pt>
                <c:pt idx="2">
                  <c:v>0.93338215344731379</c:v>
                </c:pt>
                <c:pt idx="3">
                  <c:v>1.0033695547933141</c:v>
                </c:pt>
                <c:pt idx="4">
                  <c:v>1.0733569561393146</c:v>
                </c:pt>
                <c:pt idx="5">
                  <c:v>1.1433443574853148</c:v>
                </c:pt>
                <c:pt idx="6">
                  <c:v>1.2133317588313153</c:v>
                </c:pt>
                <c:pt idx="7">
                  <c:v>1.2833191601773157</c:v>
                </c:pt>
                <c:pt idx="8">
                  <c:v>1.353306561523316</c:v>
                </c:pt>
                <c:pt idx="9">
                  <c:v>1.4232939628693162</c:v>
                </c:pt>
                <c:pt idx="10">
                  <c:v>1.4932813642153169</c:v>
                </c:pt>
                <c:pt idx="11">
                  <c:v>1.5632687655613173</c:v>
                </c:pt>
                <c:pt idx="12">
                  <c:v>1.6332561669073176</c:v>
                </c:pt>
                <c:pt idx="13">
                  <c:v>1.7032435682533178</c:v>
                </c:pt>
                <c:pt idx="14">
                  <c:v>1.7732309695993183</c:v>
                </c:pt>
                <c:pt idx="15">
                  <c:v>1.8432183709453185</c:v>
                </c:pt>
                <c:pt idx="16">
                  <c:v>1.9132057722913185</c:v>
                </c:pt>
                <c:pt idx="17">
                  <c:v>1.983193173637319</c:v>
                </c:pt>
                <c:pt idx="18">
                  <c:v>2.053180574983319</c:v>
                </c:pt>
                <c:pt idx="19">
                  <c:v>2.1231679763293192</c:v>
                </c:pt>
              </c:numCache>
            </c:numRef>
          </c:val>
        </c:ser>
        <c:ser>
          <c:idx val="6"/>
          <c:order val="6"/>
          <c:tx>
            <c:strRef>
              <c:f>'COBB VE Tuning Aid'!$B$179</c:f>
              <c:strCache>
                <c:ptCount val="1"/>
                <c:pt idx="0">
                  <c:v>2000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Aid'!$C$179:$V$179</c:f>
              <c:numCache>
                <c:formatCode>0.000</c:formatCode>
                <c:ptCount val="20"/>
                <c:pt idx="0">
                  <c:v>0.79507242821214297</c:v>
                </c:pt>
                <c:pt idx="1">
                  <c:v>0.8649102675790995</c:v>
                </c:pt>
                <c:pt idx="2">
                  <c:v>0.93474810694605626</c:v>
                </c:pt>
                <c:pt idx="3">
                  <c:v>1.0045859463130131</c:v>
                </c:pt>
                <c:pt idx="4">
                  <c:v>1.0744237856799699</c:v>
                </c:pt>
                <c:pt idx="5">
                  <c:v>1.1442616250469269</c:v>
                </c:pt>
                <c:pt idx="6">
                  <c:v>1.2140994644138836</c:v>
                </c:pt>
                <c:pt idx="7">
                  <c:v>1.2839373037808406</c:v>
                </c:pt>
                <c:pt idx="8">
                  <c:v>1.3537751431477973</c:v>
                </c:pt>
                <c:pt idx="9">
                  <c:v>1.4236129825147539</c:v>
                </c:pt>
                <c:pt idx="10">
                  <c:v>1.4934508218817106</c:v>
                </c:pt>
                <c:pt idx="11">
                  <c:v>1.5632886612486676</c:v>
                </c:pt>
                <c:pt idx="12">
                  <c:v>1.6331265006156246</c:v>
                </c:pt>
                <c:pt idx="13">
                  <c:v>1.7029643399825811</c:v>
                </c:pt>
                <c:pt idx="14">
                  <c:v>1.7728021793495381</c:v>
                </c:pt>
                <c:pt idx="15">
                  <c:v>1.8426400187164946</c:v>
                </c:pt>
                <c:pt idx="16">
                  <c:v>1.9124778580834509</c:v>
                </c:pt>
                <c:pt idx="17">
                  <c:v>1.9823156974504079</c:v>
                </c:pt>
                <c:pt idx="18">
                  <c:v>2.0521535368173645</c:v>
                </c:pt>
                <c:pt idx="19">
                  <c:v>2.1219913761843205</c:v>
                </c:pt>
              </c:numCache>
            </c:numRef>
          </c:val>
        </c:ser>
        <c:ser>
          <c:idx val="7"/>
          <c:order val="7"/>
          <c:tx>
            <c:strRef>
              <c:f>'COBB VE Tuning Aid'!$B$180</c:f>
              <c:strCache>
                <c:ptCount val="1"/>
                <c:pt idx="0">
                  <c:v>2250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Aid'!$C$180:$V$180</c:f>
              <c:numCache>
                <c:formatCode>0.000</c:formatCode>
                <c:ptCount val="20"/>
                <c:pt idx="0">
                  <c:v>0.78301904060676331</c:v>
                </c:pt>
                <c:pt idx="1">
                  <c:v>0.85203199407976904</c:v>
                </c:pt>
                <c:pt idx="2">
                  <c:v>0.921044947552775</c:v>
                </c:pt>
                <c:pt idx="3">
                  <c:v>0.99005790102578084</c:v>
                </c:pt>
                <c:pt idx="4">
                  <c:v>1.0590708544987868</c:v>
                </c:pt>
                <c:pt idx="5">
                  <c:v>1.1280838079717925</c:v>
                </c:pt>
                <c:pt idx="6">
                  <c:v>1.1970967614447983</c:v>
                </c:pt>
                <c:pt idx="7">
                  <c:v>1.2661097149178042</c:v>
                </c:pt>
                <c:pt idx="8">
                  <c:v>1.3351226683908102</c:v>
                </c:pt>
                <c:pt idx="9">
                  <c:v>1.4041356218638159</c:v>
                </c:pt>
                <c:pt idx="10">
                  <c:v>1.4731485753368216</c:v>
                </c:pt>
                <c:pt idx="11">
                  <c:v>1.5421615288098278</c:v>
                </c:pt>
                <c:pt idx="12">
                  <c:v>1.6111744822828338</c:v>
                </c:pt>
                <c:pt idx="13">
                  <c:v>1.6801874357558393</c:v>
                </c:pt>
                <c:pt idx="14">
                  <c:v>1.749200389228845</c:v>
                </c:pt>
                <c:pt idx="15">
                  <c:v>1.8182133427018508</c:v>
                </c:pt>
                <c:pt idx="16">
                  <c:v>1.8872262961748563</c:v>
                </c:pt>
                <c:pt idx="17">
                  <c:v>1.9562392496478624</c:v>
                </c:pt>
                <c:pt idx="18">
                  <c:v>2.0252522031208682</c:v>
                </c:pt>
                <c:pt idx="19">
                  <c:v>2.0942651565938735</c:v>
                </c:pt>
              </c:numCache>
            </c:numRef>
          </c:val>
        </c:ser>
        <c:ser>
          <c:idx val="8"/>
          <c:order val="8"/>
          <c:tx>
            <c:strRef>
              <c:f>'COBB VE Tuning Aid'!$B$181</c:f>
              <c:strCache>
                <c:ptCount val="1"/>
                <c:pt idx="0">
                  <c:v>2500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Aid'!$C$181:$V$181</c:f>
              <c:numCache>
                <c:formatCode>0.000</c:formatCode>
                <c:ptCount val="20"/>
                <c:pt idx="0">
                  <c:v>0.81513725602533427</c:v>
                </c:pt>
                <c:pt idx="1">
                  <c:v>0.88766783483523148</c:v>
                </c:pt>
                <c:pt idx="2">
                  <c:v>0.96019841364512892</c:v>
                </c:pt>
                <c:pt idx="3">
                  <c:v>1.0327289924550263</c:v>
                </c:pt>
                <c:pt idx="4">
                  <c:v>1.1052595712649236</c:v>
                </c:pt>
                <c:pt idx="5">
                  <c:v>1.1777901500748207</c:v>
                </c:pt>
                <c:pt idx="6">
                  <c:v>1.2503207288847182</c:v>
                </c:pt>
                <c:pt idx="7">
                  <c:v>1.3228513076946156</c:v>
                </c:pt>
                <c:pt idx="8">
                  <c:v>1.3953818865045131</c:v>
                </c:pt>
                <c:pt idx="9">
                  <c:v>1.4679124653144102</c:v>
                </c:pt>
                <c:pt idx="10">
                  <c:v>1.5404430441243075</c:v>
                </c:pt>
                <c:pt idx="11">
                  <c:v>1.6129736229342049</c:v>
                </c:pt>
                <c:pt idx="12">
                  <c:v>1.6855042017441022</c:v>
                </c:pt>
                <c:pt idx="13">
                  <c:v>1.7580347805539993</c:v>
                </c:pt>
                <c:pt idx="14">
                  <c:v>1.8305653593638966</c:v>
                </c:pt>
                <c:pt idx="15">
                  <c:v>1.9030959381737937</c:v>
                </c:pt>
                <c:pt idx="16">
                  <c:v>1.9756265169836913</c:v>
                </c:pt>
                <c:pt idx="17">
                  <c:v>2.048157095793588</c:v>
                </c:pt>
                <c:pt idx="18">
                  <c:v>2.1206876746034853</c:v>
                </c:pt>
                <c:pt idx="19">
                  <c:v>2.1932182534133817</c:v>
                </c:pt>
              </c:numCache>
            </c:numRef>
          </c:val>
        </c:ser>
        <c:ser>
          <c:idx val="9"/>
          <c:order val="9"/>
          <c:tx>
            <c:strRef>
              <c:f>'COBB VE Tuning Aid'!$B$182</c:f>
              <c:strCache>
                <c:ptCount val="1"/>
                <c:pt idx="0">
                  <c:v>2750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Aid'!$C$182:$V$182</c:f>
              <c:numCache>
                <c:formatCode>0.000</c:formatCode>
                <c:ptCount val="20"/>
                <c:pt idx="0">
                  <c:v>0.81873731106950987</c:v>
                </c:pt>
                <c:pt idx="1">
                  <c:v>0.89180938849711833</c:v>
                </c:pt>
                <c:pt idx="2">
                  <c:v>0.96488146592472723</c:v>
                </c:pt>
                <c:pt idx="3">
                  <c:v>1.0379535433523359</c:v>
                </c:pt>
                <c:pt idx="4">
                  <c:v>1.1110256207799445</c:v>
                </c:pt>
                <c:pt idx="5">
                  <c:v>1.1840976982075533</c:v>
                </c:pt>
                <c:pt idx="6">
                  <c:v>1.2571697756351619</c:v>
                </c:pt>
                <c:pt idx="7">
                  <c:v>1.3302418530627707</c:v>
                </c:pt>
                <c:pt idx="8">
                  <c:v>1.4033139304903794</c:v>
                </c:pt>
                <c:pt idx="9">
                  <c:v>1.476386007917988</c:v>
                </c:pt>
                <c:pt idx="10">
                  <c:v>1.5494580853455966</c:v>
                </c:pt>
                <c:pt idx="11">
                  <c:v>1.6225301627732054</c:v>
                </c:pt>
                <c:pt idx="12">
                  <c:v>1.695602240200814</c:v>
                </c:pt>
                <c:pt idx="13">
                  <c:v>1.7686743176284228</c:v>
                </c:pt>
                <c:pt idx="14">
                  <c:v>1.8417463950560313</c:v>
                </c:pt>
                <c:pt idx="15">
                  <c:v>1.9148184724836401</c:v>
                </c:pt>
                <c:pt idx="16">
                  <c:v>1.9878905499112485</c:v>
                </c:pt>
                <c:pt idx="17">
                  <c:v>2.0609626273388573</c:v>
                </c:pt>
                <c:pt idx="18">
                  <c:v>2.1340347047664654</c:v>
                </c:pt>
                <c:pt idx="19">
                  <c:v>2.2071067821940735</c:v>
                </c:pt>
              </c:numCache>
            </c:numRef>
          </c:val>
        </c:ser>
        <c:ser>
          <c:idx val="10"/>
          <c:order val="10"/>
          <c:tx>
            <c:strRef>
              <c:f>'COBB VE Tuning Aid'!$B$183</c:f>
              <c:strCache>
                <c:ptCount val="1"/>
                <c:pt idx="0">
                  <c:v>3000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Aid'!$C$183:$V$183</c:f>
              <c:numCache>
                <c:formatCode>0.000</c:formatCode>
                <c:ptCount val="20"/>
                <c:pt idx="0">
                  <c:v>0.82875082286985724</c:v>
                </c:pt>
                <c:pt idx="1">
                  <c:v>0.90293908401192358</c:v>
                </c:pt>
                <c:pt idx="2">
                  <c:v>0.97712734515399013</c:v>
                </c:pt>
                <c:pt idx="3">
                  <c:v>1.0513156062960569</c:v>
                </c:pt>
                <c:pt idx="4">
                  <c:v>1.1255038674381237</c:v>
                </c:pt>
                <c:pt idx="5">
                  <c:v>1.19969212858019</c:v>
                </c:pt>
                <c:pt idx="6">
                  <c:v>1.2738803897222568</c:v>
                </c:pt>
                <c:pt idx="7">
                  <c:v>1.3480686508643234</c:v>
                </c:pt>
                <c:pt idx="8">
                  <c:v>1.4222569120063899</c:v>
                </c:pt>
                <c:pt idx="9">
                  <c:v>1.4964451731484565</c:v>
                </c:pt>
                <c:pt idx="10">
                  <c:v>1.5706334342905228</c:v>
                </c:pt>
                <c:pt idx="11">
                  <c:v>1.6448216954325898</c:v>
                </c:pt>
                <c:pt idx="12">
                  <c:v>1.7190099565746562</c:v>
                </c:pt>
                <c:pt idx="13">
                  <c:v>1.7931982177167227</c:v>
                </c:pt>
                <c:pt idx="14">
                  <c:v>1.8673864788587895</c:v>
                </c:pt>
                <c:pt idx="15">
                  <c:v>1.9415747400008556</c:v>
                </c:pt>
                <c:pt idx="16">
                  <c:v>2.0157630011429215</c:v>
                </c:pt>
                <c:pt idx="17">
                  <c:v>2.0899512622849885</c:v>
                </c:pt>
                <c:pt idx="18">
                  <c:v>2.1641395234270546</c:v>
                </c:pt>
                <c:pt idx="19">
                  <c:v>2.2383277845691207</c:v>
                </c:pt>
              </c:numCache>
            </c:numRef>
          </c:val>
        </c:ser>
        <c:ser>
          <c:idx val="11"/>
          <c:order val="11"/>
          <c:tx>
            <c:strRef>
              <c:f>'COBB VE Tuning Aid'!$B$184</c:f>
              <c:strCache>
                <c:ptCount val="1"/>
                <c:pt idx="0">
                  <c:v>3250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Aid'!$C$184:$V$184</c:f>
              <c:numCache>
                <c:formatCode>0.000</c:formatCode>
                <c:ptCount val="20"/>
                <c:pt idx="0">
                  <c:v>0.85941350920248116</c:v>
                </c:pt>
                <c:pt idx="1">
                  <c:v>0.93644103025882119</c:v>
                </c:pt>
                <c:pt idx="2">
                  <c:v>1.0134685513151616</c:v>
                </c:pt>
                <c:pt idx="3">
                  <c:v>1.090496072371502</c:v>
                </c:pt>
                <c:pt idx="4">
                  <c:v>1.1675235934278423</c:v>
                </c:pt>
                <c:pt idx="5">
                  <c:v>1.2445511144841823</c:v>
                </c:pt>
                <c:pt idx="6">
                  <c:v>1.3215786355405228</c:v>
                </c:pt>
                <c:pt idx="7">
                  <c:v>1.398606156596863</c:v>
                </c:pt>
                <c:pt idx="8">
                  <c:v>1.4756336776532035</c:v>
                </c:pt>
                <c:pt idx="9">
                  <c:v>1.5526611987095436</c:v>
                </c:pt>
                <c:pt idx="10">
                  <c:v>1.6296887197658838</c:v>
                </c:pt>
                <c:pt idx="11">
                  <c:v>1.7067162408222243</c:v>
                </c:pt>
                <c:pt idx="12">
                  <c:v>1.7837437618785648</c:v>
                </c:pt>
                <c:pt idx="13">
                  <c:v>1.8607712829349048</c:v>
                </c:pt>
                <c:pt idx="14">
                  <c:v>1.937798803991245</c:v>
                </c:pt>
                <c:pt idx="15">
                  <c:v>2.0148263250475851</c:v>
                </c:pt>
                <c:pt idx="16">
                  <c:v>2.0918538461039247</c:v>
                </c:pt>
                <c:pt idx="17">
                  <c:v>2.1688813671602651</c:v>
                </c:pt>
                <c:pt idx="18">
                  <c:v>2.2459088882166052</c:v>
                </c:pt>
                <c:pt idx="19">
                  <c:v>2.3229364092729452</c:v>
                </c:pt>
              </c:numCache>
            </c:numRef>
          </c:val>
        </c:ser>
        <c:ser>
          <c:idx val="12"/>
          <c:order val="12"/>
          <c:tx>
            <c:strRef>
              <c:f>'COBB VE Tuning Aid'!$B$185</c:f>
              <c:strCache>
                <c:ptCount val="1"/>
                <c:pt idx="0">
                  <c:v>3500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Aid'!$C$185:$V$185</c:f>
              <c:numCache>
                <c:formatCode>0.000</c:formatCode>
                <c:ptCount val="20"/>
                <c:pt idx="0">
                  <c:v>0.8609477046607712</c:v>
                </c:pt>
                <c:pt idx="1">
                  <c:v>0.93834005061414316</c:v>
                </c:pt>
                <c:pt idx="2">
                  <c:v>1.0157323965675151</c:v>
                </c:pt>
                <c:pt idx="3">
                  <c:v>1.0931247425208872</c:v>
                </c:pt>
                <c:pt idx="4">
                  <c:v>1.1705170884742593</c:v>
                </c:pt>
                <c:pt idx="5">
                  <c:v>1.2479094344276311</c:v>
                </c:pt>
                <c:pt idx="6">
                  <c:v>1.3253017803810032</c:v>
                </c:pt>
                <c:pt idx="7">
                  <c:v>1.4026941263343755</c:v>
                </c:pt>
                <c:pt idx="8">
                  <c:v>1.4800864722877474</c:v>
                </c:pt>
                <c:pt idx="9">
                  <c:v>1.5574788182411192</c:v>
                </c:pt>
                <c:pt idx="10">
                  <c:v>1.6348711641944911</c:v>
                </c:pt>
                <c:pt idx="11">
                  <c:v>1.7122635101478636</c:v>
                </c:pt>
                <c:pt idx="12">
                  <c:v>1.7896558561012355</c:v>
                </c:pt>
                <c:pt idx="13">
                  <c:v>1.8670482020546075</c:v>
                </c:pt>
                <c:pt idx="14">
                  <c:v>1.9444405480079794</c:v>
                </c:pt>
                <c:pt idx="15">
                  <c:v>2.0218328939613515</c:v>
                </c:pt>
                <c:pt idx="16">
                  <c:v>2.0992252399147229</c:v>
                </c:pt>
                <c:pt idx="17">
                  <c:v>2.1766175858680952</c:v>
                </c:pt>
                <c:pt idx="18">
                  <c:v>2.2540099318214666</c:v>
                </c:pt>
                <c:pt idx="19">
                  <c:v>2.3314022777748384</c:v>
                </c:pt>
              </c:numCache>
            </c:numRef>
          </c:val>
        </c:ser>
        <c:ser>
          <c:idx val="13"/>
          <c:order val="13"/>
          <c:tx>
            <c:strRef>
              <c:f>'COBB VE Tuning Aid'!$B$186</c:f>
              <c:strCache>
                <c:ptCount val="1"/>
                <c:pt idx="0">
                  <c:v>3750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Aid'!$C$186:$V$186</c:f>
              <c:numCache>
                <c:formatCode>0.000</c:formatCode>
                <c:ptCount val="20"/>
                <c:pt idx="0">
                  <c:v>0.86502599915108758</c:v>
                </c:pt>
                <c:pt idx="1">
                  <c:v>0.94350190094523922</c:v>
                </c:pt>
                <c:pt idx="2">
                  <c:v>1.0219778027393913</c:v>
                </c:pt>
                <c:pt idx="3">
                  <c:v>1.100453704533543</c:v>
                </c:pt>
                <c:pt idx="4">
                  <c:v>1.1789296063276948</c:v>
                </c:pt>
                <c:pt idx="5">
                  <c:v>1.2574055081218465</c:v>
                </c:pt>
                <c:pt idx="6">
                  <c:v>1.3358814099159984</c:v>
                </c:pt>
                <c:pt idx="7">
                  <c:v>1.4143573117101504</c:v>
                </c:pt>
                <c:pt idx="8">
                  <c:v>1.4928332135043021</c:v>
                </c:pt>
                <c:pt idx="9">
                  <c:v>1.5713091152984537</c:v>
                </c:pt>
                <c:pt idx="10">
                  <c:v>1.6497850170926058</c:v>
                </c:pt>
                <c:pt idx="11">
                  <c:v>1.7282609188867577</c:v>
                </c:pt>
                <c:pt idx="12">
                  <c:v>1.8067368206809096</c:v>
                </c:pt>
                <c:pt idx="13">
                  <c:v>1.885212722475061</c:v>
                </c:pt>
                <c:pt idx="14">
                  <c:v>1.9636886242692129</c:v>
                </c:pt>
                <c:pt idx="15">
                  <c:v>2.042164526063365</c:v>
                </c:pt>
                <c:pt idx="16">
                  <c:v>2.1206404278575164</c:v>
                </c:pt>
                <c:pt idx="17">
                  <c:v>2.1991163296516683</c:v>
                </c:pt>
                <c:pt idx="18">
                  <c:v>2.2775922314458192</c:v>
                </c:pt>
                <c:pt idx="19">
                  <c:v>2.3560681332399707</c:v>
                </c:pt>
              </c:numCache>
            </c:numRef>
          </c:val>
        </c:ser>
        <c:ser>
          <c:idx val="14"/>
          <c:order val="14"/>
          <c:tx>
            <c:strRef>
              <c:f>'COBB VE Tuning Aid'!$B$187</c:f>
              <c:strCache>
                <c:ptCount val="1"/>
                <c:pt idx="0">
                  <c:v>4000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Aid'!$C$187:$V$187</c:f>
              <c:numCache>
                <c:formatCode>0.000</c:formatCode>
                <c:ptCount val="20"/>
                <c:pt idx="0">
                  <c:v>0.86891743902133212</c:v>
                </c:pt>
                <c:pt idx="1">
                  <c:v>0.94823591806540253</c:v>
                </c:pt>
                <c:pt idx="2">
                  <c:v>1.0275543971094732</c:v>
                </c:pt>
                <c:pt idx="3">
                  <c:v>1.1068728761535438</c:v>
                </c:pt>
                <c:pt idx="4">
                  <c:v>1.1861913551976144</c:v>
                </c:pt>
                <c:pt idx="5">
                  <c:v>1.2655098342416848</c:v>
                </c:pt>
                <c:pt idx="6">
                  <c:v>1.3448283132857553</c:v>
                </c:pt>
                <c:pt idx="7">
                  <c:v>1.4241467923298259</c:v>
                </c:pt>
                <c:pt idx="8">
                  <c:v>1.5034652713738965</c:v>
                </c:pt>
                <c:pt idx="9">
                  <c:v>1.5827837504179667</c:v>
                </c:pt>
                <c:pt idx="10">
                  <c:v>1.6621022294620373</c:v>
                </c:pt>
                <c:pt idx="11">
                  <c:v>1.7414207085061082</c:v>
                </c:pt>
                <c:pt idx="12">
                  <c:v>1.8207391875501784</c:v>
                </c:pt>
                <c:pt idx="13">
                  <c:v>1.9000576665942488</c:v>
                </c:pt>
                <c:pt idx="14">
                  <c:v>1.9793761456383197</c:v>
                </c:pt>
                <c:pt idx="15">
                  <c:v>2.0586946246823898</c:v>
                </c:pt>
                <c:pt idx="16">
                  <c:v>2.1380131037264598</c:v>
                </c:pt>
                <c:pt idx="17">
                  <c:v>2.2173315827705302</c:v>
                </c:pt>
                <c:pt idx="18">
                  <c:v>2.2966500618146006</c:v>
                </c:pt>
                <c:pt idx="19">
                  <c:v>2.3759685408586706</c:v>
                </c:pt>
              </c:numCache>
            </c:numRef>
          </c:val>
        </c:ser>
        <c:ser>
          <c:idx val="15"/>
          <c:order val="15"/>
          <c:tx>
            <c:strRef>
              <c:f>'COBB VE Tuning Aid'!$B$188</c:f>
              <c:strCache>
                <c:ptCount val="1"/>
                <c:pt idx="0">
                  <c:v>4250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Aid'!$C$188:$V$188</c:f>
              <c:numCache>
                <c:formatCode>0.000</c:formatCode>
                <c:ptCount val="20"/>
                <c:pt idx="0">
                  <c:v>0.89538208325174806</c:v>
                </c:pt>
                <c:pt idx="1">
                  <c:v>0.97679267622187194</c:v>
                </c:pt>
                <c:pt idx="2">
                  <c:v>1.058203269191996</c:v>
                </c:pt>
                <c:pt idx="3">
                  <c:v>1.1396138621621201</c:v>
                </c:pt>
                <c:pt idx="4">
                  <c:v>1.2210244551322447</c:v>
                </c:pt>
                <c:pt idx="5">
                  <c:v>1.3024350481023683</c:v>
                </c:pt>
                <c:pt idx="6">
                  <c:v>1.3838456410724926</c:v>
                </c:pt>
                <c:pt idx="7">
                  <c:v>1.4652562340426167</c:v>
                </c:pt>
                <c:pt idx="8">
                  <c:v>1.5466668270127408</c:v>
                </c:pt>
                <c:pt idx="9">
                  <c:v>1.6280774199828647</c:v>
                </c:pt>
                <c:pt idx="10">
                  <c:v>1.7094880129529888</c:v>
                </c:pt>
                <c:pt idx="11">
                  <c:v>1.7908986059231133</c:v>
                </c:pt>
                <c:pt idx="12">
                  <c:v>1.8723091988932377</c:v>
                </c:pt>
                <c:pt idx="13">
                  <c:v>1.9537197918633613</c:v>
                </c:pt>
                <c:pt idx="14">
                  <c:v>2.0351303848334856</c:v>
                </c:pt>
                <c:pt idx="15">
                  <c:v>2.1165409778036093</c:v>
                </c:pt>
                <c:pt idx="16">
                  <c:v>2.1979515707737334</c:v>
                </c:pt>
                <c:pt idx="17">
                  <c:v>2.2793621637438575</c:v>
                </c:pt>
                <c:pt idx="18">
                  <c:v>2.3607727567139811</c:v>
                </c:pt>
                <c:pt idx="19">
                  <c:v>2.4421833496841048</c:v>
                </c:pt>
              </c:numCache>
            </c:numRef>
          </c:val>
        </c:ser>
        <c:ser>
          <c:idx val="16"/>
          <c:order val="16"/>
          <c:tx>
            <c:strRef>
              <c:f>'COBB VE Tuning Aid'!$B$189</c:f>
              <c:strCache>
                <c:ptCount val="1"/>
                <c:pt idx="0">
                  <c:v>4500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Aid'!$C$189:$V$189</c:f>
              <c:numCache>
                <c:formatCode>0.000</c:formatCode>
                <c:ptCount val="20"/>
                <c:pt idx="0">
                  <c:v>0.91733225203498281</c:v>
                </c:pt>
                <c:pt idx="1">
                  <c:v>1.000406483275065</c:v>
                </c:pt>
                <c:pt idx="2">
                  <c:v>1.0834807145151473</c:v>
                </c:pt>
                <c:pt idx="3">
                  <c:v>1.1665549457552296</c:v>
                </c:pt>
                <c:pt idx="4">
                  <c:v>1.2496291769953121</c:v>
                </c:pt>
                <c:pt idx="5">
                  <c:v>1.3327034082353941</c:v>
                </c:pt>
                <c:pt idx="6">
                  <c:v>1.4157776394754766</c:v>
                </c:pt>
                <c:pt idx="7">
                  <c:v>1.4988518707155589</c:v>
                </c:pt>
                <c:pt idx="8">
                  <c:v>1.5819261019556412</c:v>
                </c:pt>
                <c:pt idx="9">
                  <c:v>1.6650003331957233</c:v>
                </c:pt>
                <c:pt idx="10">
                  <c:v>1.7480745644358058</c:v>
                </c:pt>
                <c:pt idx="11">
                  <c:v>1.8311487956758881</c:v>
                </c:pt>
                <c:pt idx="12">
                  <c:v>1.9142230269159703</c:v>
                </c:pt>
                <c:pt idx="13">
                  <c:v>1.9972972581560526</c:v>
                </c:pt>
                <c:pt idx="14">
                  <c:v>2.0803714893961347</c:v>
                </c:pt>
                <c:pt idx="15">
                  <c:v>2.1634457206362172</c:v>
                </c:pt>
                <c:pt idx="16">
                  <c:v>2.2465199518762988</c:v>
                </c:pt>
                <c:pt idx="17">
                  <c:v>2.3295941831163809</c:v>
                </c:pt>
                <c:pt idx="18">
                  <c:v>2.412668414356463</c:v>
                </c:pt>
                <c:pt idx="19">
                  <c:v>2.495742645596545</c:v>
                </c:pt>
              </c:numCache>
            </c:numRef>
          </c:val>
        </c:ser>
        <c:ser>
          <c:idx val="17"/>
          <c:order val="17"/>
          <c:tx>
            <c:strRef>
              <c:f>'COBB VE Tuning Aid'!$B$190</c:f>
              <c:strCache>
                <c:ptCount val="1"/>
                <c:pt idx="0">
                  <c:v>5000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Aid'!$C$190:$V$190</c:f>
              <c:numCache>
                <c:formatCode>0.000</c:formatCode>
                <c:ptCount val="20"/>
                <c:pt idx="0">
                  <c:v>0.95508395794687251</c:v>
                </c:pt>
                <c:pt idx="1">
                  <c:v>1.0415055843680237</c:v>
                </c:pt>
                <c:pt idx="2">
                  <c:v>1.1279272107891753</c:v>
                </c:pt>
                <c:pt idx="3">
                  <c:v>1.2143488372103268</c:v>
                </c:pt>
                <c:pt idx="4">
                  <c:v>1.3007704636314783</c:v>
                </c:pt>
                <c:pt idx="5">
                  <c:v>1.3871920900526298</c:v>
                </c:pt>
                <c:pt idx="6">
                  <c:v>1.4736137164737813</c:v>
                </c:pt>
                <c:pt idx="7">
                  <c:v>1.5600353428949327</c:v>
                </c:pt>
                <c:pt idx="8">
                  <c:v>1.6464569693160842</c:v>
                </c:pt>
                <c:pt idx="9">
                  <c:v>1.7328785957372355</c:v>
                </c:pt>
                <c:pt idx="10">
                  <c:v>1.8193002221583872</c:v>
                </c:pt>
                <c:pt idx="11">
                  <c:v>1.9057218485795386</c:v>
                </c:pt>
                <c:pt idx="12">
                  <c:v>1.9921434750006901</c:v>
                </c:pt>
                <c:pt idx="13">
                  <c:v>2.0785651014218414</c:v>
                </c:pt>
                <c:pt idx="14">
                  <c:v>2.1649867278429928</c:v>
                </c:pt>
                <c:pt idx="15">
                  <c:v>2.2514083542641443</c:v>
                </c:pt>
                <c:pt idx="16">
                  <c:v>2.3378299806852954</c:v>
                </c:pt>
                <c:pt idx="17">
                  <c:v>2.4242516071064468</c:v>
                </c:pt>
                <c:pt idx="18">
                  <c:v>2.5106732335275979</c:v>
                </c:pt>
                <c:pt idx="19">
                  <c:v>2.5970948599487489</c:v>
                </c:pt>
              </c:numCache>
            </c:numRef>
          </c:val>
        </c:ser>
        <c:ser>
          <c:idx val="18"/>
          <c:order val="18"/>
          <c:tx>
            <c:strRef>
              <c:f>'COBB VE Tuning Aid'!$B$191</c:f>
              <c:strCache>
                <c:ptCount val="1"/>
                <c:pt idx="0">
                  <c:v>6000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Aid'!$C$191:$V$191</c:f>
              <c:numCache>
                <c:formatCode>0.000</c:formatCode>
                <c:ptCount val="20"/>
                <c:pt idx="0">
                  <c:v>1.0101071570285969</c:v>
                </c:pt>
                <c:pt idx="1">
                  <c:v>1.1013979532542635</c:v>
                </c:pt>
                <c:pt idx="2">
                  <c:v>1.1926887494799305</c:v>
                </c:pt>
                <c:pt idx="3">
                  <c:v>1.2839795457055976</c:v>
                </c:pt>
                <c:pt idx="4">
                  <c:v>1.3752703419312646</c:v>
                </c:pt>
                <c:pt idx="5">
                  <c:v>1.4665611381569312</c:v>
                </c:pt>
                <c:pt idx="6">
                  <c:v>1.5578519343825983</c:v>
                </c:pt>
                <c:pt idx="7">
                  <c:v>1.6491427306082651</c:v>
                </c:pt>
                <c:pt idx="8">
                  <c:v>1.7404335268339322</c:v>
                </c:pt>
                <c:pt idx="9">
                  <c:v>1.831724323059599</c:v>
                </c:pt>
                <c:pt idx="10">
                  <c:v>1.923015119285266</c:v>
                </c:pt>
                <c:pt idx="11">
                  <c:v>2.0143059155109326</c:v>
                </c:pt>
                <c:pt idx="12">
                  <c:v>2.1055967117365997</c:v>
                </c:pt>
                <c:pt idx="13">
                  <c:v>2.1968875079622667</c:v>
                </c:pt>
                <c:pt idx="14">
                  <c:v>2.2881783041879338</c:v>
                </c:pt>
                <c:pt idx="15">
                  <c:v>2.3794691004135999</c:v>
                </c:pt>
                <c:pt idx="16">
                  <c:v>2.4707598966392665</c:v>
                </c:pt>
                <c:pt idx="17">
                  <c:v>2.5620506928649331</c:v>
                </c:pt>
                <c:pt idx="18">
                  <c:v>2.6533414890905997</c:v>
                </c:pt>
                <c:pt idx="19">
                  <c:v>2.7446322853162664</c:v>
                </c:pt>
              </c:numCache>
            </c:numRef>
          </c:val>
        </c:ser>
        <c:ser>
          <c:idx val="19"/>
          <c:order val="19"/>
          <c:tx>
            <c:strRef>
              <c:f>'COBB VE Tuning Aid'!$B$192</c:f>
              <c:strCache>
                <c:ptCount val="1"/>
                <c:pt idx="0">
                  <c:v>6500</c:v>
                </c:pt>
              </c:strCache>
            </c:strRef>
          </c:tx>
          <c:cat>
            <c:numRef>
              <c:f>'COBB VE Tuning Aid'!$C$172:$V$172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Aid'!$C$192:$V$192</c:f>
              <c:numCache>
                <c:formatCode>0.000</c:formatCode>
                <c:ptCount val="20"/>
                <c:pt idx="0">
                  <c:v>1.0173321855705972</c:v>
                </c:pt>
                <c:pt idx="1">
                  <c:v>1.1092759606448572</c:v>
                </c:pt>
                <c:pt idx="2">
                  <c:v>1.2012197357191174</c:v>
                </c:pt>
                <c:pt idx="3">
                  <c:v>1.2931635107933779</c:v>
                </c:pt>
                <c:pt idx="4">
                  <c:v>1.3851072858676381</c:v>
                </c:pt>
                <c:pt idx="5">
                  <c:v>1.4770510609418981</c:v>
                </c:pt>
                <c:pt idx="6">
                  <c:v>1.5689948360161585</c:v>
                </c:pt>
                <c:pt idx="7">
                  <c:v>1.6609386110904185</c:v>
                </c:pt>
                <c:pt idx="8">
                  <c:v>1.752882386164679</c:v>
                </c:pt>
                <c:pt idx="9">
                  <c:v>1.8448261612389389</c:v>
                </c:pt>
                <c:pt idx="10">
                  <c:v>1.9367699363131992</c:v>
                </c:pt>
                <c:pt idx="11">
                  <c:v>2.0287137113874594</c:v>
                </c:pt>
                <c:pt idx="12">
                  <c:v>2.1206574864617198</c:v>
                </c:pt>
                <c:pt idx="13">
                  <c:v>2.2126012615359794</c:v>
                </c:pt>
                <c:pt idx="14">
                  <c:v>2.3045450366102398</c:v>
                </c:pt>
                <c:pt idx="15">
                  <c:v>2.3964888116844998</c:v>
                </c:pt>
                <c:pt idx="16">
                  <c:v>2.4884325867587593</c:v>
                </c:pt>
                <c:pt idx="17">
                  <c:v>2.5803763618330193</c:v>
                </c:pt>
                <c:pt idx="18">
                  <c:v>2.6723201369072793</c:v>
                </c:pt>
                <c:pt idx="19">
                  <c:v>2.7642639119815393</c:v>
                </c:pt>
              </c:numCache>
            </c:numRef>
          </c:val>
        </c:ser>
        <c:bandFmts/>
        <c:axId val="98704384"/>
        <c:axId val="88611584"/>
        <c:axId val="86369536"/>
      </c:surface3DChart>
      <c:catAx>
        <c:axId val="98704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Manifold Absolute Pressure (psi)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88611584"/>
        <c:crosses val="autoZero"/>
        <c:auto val="1"/>
        <c:lblAlgn val="ctr"/>
        <c:lblOffset val="100"/>
        <c:noMultiLvlLbl val="0"/>
      </c:catAx>
      <c:valAx>
        <c:axId val="8861158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Normalized Load (%)</a:t>
                </a:r>
                <a:endParaRPr lang="en-US">
                  <a:effectLst/>
                </a:endParaRPr>
              </a:p>
            </c:rich>
          </c:tx>
          <c:overlay val="0"/>
        </c:title>
        <c:numFmt formatCode="0.000" sourceLinked="1"/>
        <c:majorTickMark val="none"/>
        <c:minorTickMark val="none"/>
        <c:tickLblPos val="nextTo"/>
        <c:crossAx val="98704384"/>
        <c:crosses val="autoZero"/>
        <c:crossBetween val="midCat"/>
      </c:valAx>
      <c:serAx>
        <c:axId val="8636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8611584"/>
        <c:crosses val="autoZero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Volumetric Efficiency vs MAP and RPM</a:t>
            </a:r>
            <a:endParaRPr lang="en-US">
              <a:effectLst/>
            </a:endParaRPr>
          </a:p>
        </c:rich>
      </c:tx>
      <c:layout/>
      <c:overlay val="0"/>
    </c:title>
    <c:autoTitleDeleted val="0"/>
    <c:view3D>
      <c:rotX val="10"/>
      <c:rotY val="3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1"/>
        <c:ser>
          <c:idx val="0"/>
          <c:order val="0"/>
          <c:tx>
            <c:strRef>
              <c:f>'COBB VE Tuning Aid'!$B$28</c:f>
              <c:strCache>
                <c:ptCount val="1"/>
                <c:pt idx="0">
                  <c:v>600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Aid'!$C$28:$V$28</c:f>
              <c:numCache>
                <c:formatCode>0.00%</c:formatCode>
                <c:ptCount val="20"/>
                <c:pt idx="0">
                  <c:v>0.73850238756964992</c:v>
                </c:pt>
                <c:pt idx="1">
                  <c:v>0.74434900889359434</c:v>
                </c:pt>
                <c:pt idx="2">
                  <c:v>0.74938399935254285</c:v>
                </c:pt>
                <c:pt idx="3">
                  <c:v>0.75376539604947035</c:v>
                </c:pt>
                <c:pt idx="4">
                  <c:v>0.75761270712000395</c:v>
                </c:pt>
                <c:pt idx="5">
                  <c:v>0.76101797876234634</c:v>
                </c:pt>
                <c:pt idx="6">
                  <c:v>0.76405325484402653</c:v>
                </c:pt>
                <c:pt idx="7">
                  <c:v>0.76677573025717971</c:v>
                </c:pt>
                <c:pt idx="8">
                  <c:v>0.76923138910803057</c:v>
                </c:pt>
                <c:pt idx="9">
                  <c:v>0.77145762319131206</c:v>
                </c:pt>
                <c:pt idx="10">
                  <c:v>0.77348514930967782</c:v>
                </c:pt>
                <c:pt idx="11">
                  <c:v>0.77533943512176207</c:v>
                </c:pt>
                <c:pt idx="12">
                  <c:v>0.77704177447377931</c:v>
                </c:pt>
                <c:pt idx="13">
                  <c:v>0.77861010878671733</c:v>
                </c:pt>
                <c:pt idx="14">
                  <c:v>0.78005966181477626</c:v>
                </c:pt>
                <c:pt idx="15">
                  <c:v>0.78140343544158875</c:v>
                </c:pt>
                <c:pt idx="16">
                  <c:v>0.78265260075692167</c:v>
                </c:pt>
                <c:pt idx="17">
                  <c:v>0.78381680934106102</c:v>
                </c:pt>
                <c:pt idx="18">
                  <c:v>0.78490444312582164</c:v>
                </c:pt>
                <c:pt idx="19">
                  <c:v>0.78592281652220153</c:v>
                </c:pt>
              </c:numCache>
            </c:numRef>
          </c:val>
        </c:ser>
        <c:ser>
          <c:idx val="1"/>
          <c:order val="1"/>
          <c:tx>
            <c:strRef>
              <c:f>'COBB VE Tuning Aid'!$B$29</c:f>
              <c:strCache>
                <c:ptCount val="1"/>
                <c:pt idx="0">
                  <c:v>800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Aid'!$C$29:$V$29</c:f>
              <c:numCache>
                <c:formatCode>0.00%</c:formatCode>
                <c:ptCount val="20"/>
                <c:pt idx="0">
                  <c:v>0.74224670633432277</c:v>
                </c:pt>
                <c:pt idx="1">
                  <c:v>0.74798512891723168</c:v>
                </c:pt>
                <c:pt idx="2">
                  <c:v>0.7529269408379099</c:v>
                </c:pt>
                <c:pt idx="3">
                  <c:v>0.75722725453316542</c:v>
                </c:pt>
                <c:pt idx="4">
                  <c:v>0.76100336649721678</c:v>
                </c:pt>
                <c:pt idx="5">
                  <c:v>0.76434561950295321</c:v>
                </c:pt>
                <c:pt idx="6">
                  <c:v>0.76732472415971353</c:v>
                </c:pt>
                <c:pt idx="7">
                  <c:v>0.76999681689954436</c:v>
                </c:pt>
                <c:pt idx="8">
                  <c:v>0.77240703083762363</c:v>
                </c:pt>
                <c:pt idx="9">
                  <c:v>0.77459206578866857</c:v>
                </c:pt>
                <c:pt idx="10">
                  <c:v>0.77658207010405311</c:v>
                </c:pt>
                <c:pt idx="11">
                  <c:v>0.77840204013283765</c:v>
                </c:pt>
                <c:pt idx="12">
                  <c:v>0.78007287565306926</c:v>
                </c:pt>
                <c:pt idx="13">
                  <c:v>0.78161218605821847</c:v>
                </c:pt>
                <c:pt idx="14">
                  <c:v>0.7830349133686515</c:v>
                </c:pt>
                <c:pt idx="15">
                  <c:v>0.7843538188525484</c:v>
                </c:pt>
                <c:pt idx="16">
                  <c:v>0.78557986686525905</c:v>
                </c:pt>
                <c:pt idx="17">
                  <c:v>0.78672253037299822</c:v>
                </c:pt>
                <c:pt idx="18">
                  <c:v>0.7877900361898782</c:v>
                </c:pt>
                <c:pt idx="19">
                  <c:v>0.7887895633649471</c:v>
                </c:pt>
              </c:numCache>
            </c:numRef>
          </c:val>
        </c:ser>
        <c:ser>
          <c:idx val="2"/>
          <c:order val="2"/>
          <c:tx>
            <c:strRef>
              <c:f>'COBB VE Tuning Aid'!$B$30</c:f>
              <c:strCache>
                <c:ptCount val="1"/>
                <c:pt idx="0">
                  <c:v>1000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Aid'!$C$30:$V$30</c:f>
              <c:numCache>
                <c:formatCode>0.00%</c:formatCode>
                <c:ptCount val="20"/>
                <c:pt idx="0">
                  <c:v>0.7843913852625426</c:v>
                </c:pt>
                <c:pt idx="1">
                  <c:v>0.79068518093777251</c:v>
                </c:pt>
                <c:pt idx="2">
                  <c:v>0.79610526878330701</c:v>
                </c:pt>
                <c:pt idx="3">
                  <c:v>0.80082177324882697</c:v>
                </c:pt>
                <c:pt idx="4">
                  <c:v>0.80496334295812577</c:v>
                </c:pt>
                <c:pt idx="5">
                  <c:v>0.80862906419233382</c:v>
                </c:pt>
                <c:pt idx="6">
                  <c:v>0.81189649103897632</c:v>
                </c:pt>
                <c:pt idx="7">
                  <c:v>0.81482719289768046</c:v>
                </c:pt>
                <c:pt idx="8">
                  <c:v>0.81747067093379477</c:v>
                </c:pt>
                <c:pt idx="9">
                  <c:v>0.81986717682481658</c:v>
                </c:pt>
                <c:pt idx="10">
                  <c:v>0.82204977672450996</c:v>
                </c:pt>
                <c:pt idx="11">
                  <c:v>0.82404588616586216</c:v>
                </c:pt>
                <c:pt idx="12">
                  <c:v>0.82587842763859609</c:v>
                </c:pt>
                <c:pt idx="13">
                  <c:v>0.82756671479953459</c:v>
                </c:pt>
                <c:pt idx="14">
                  <c:v>0.82912713578005026</c:v>
                </c:pt>
                <c:pt idx="15">
                  <c:v>0.83057368690288147</c:v>
                </c:pt>
                <c:pt idx="16">
                  <c:v>0.83191839367003473</c:v>
                </c:pt>
                <c:pt idx="17">
                  <c:v>0.83317164585551717</c:v>
                </c:pt>
                <c:pt idx="18">
                  <c:v>0.83434246647677501</c:v>
                </c:pt>
                <c:pt idx="19">
                  <c:v>0.83543872938192598</c:v>
                </c:pt>
              </c:numCache>
            </c:numRef>
          </c:val>
        </c:ser>
        <c:ser>
          <c:idx val="3"/>
          <c:order val="3"/>
          <c:tx>
            <c:strRef>
              <c:f>'COBB VE Tuning Aid'!$B$31</c:f>
              <c:strCache>
                <c:ptCount val="1"/>
                <c:pt idx="0">
                  <c:v>1250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Aid'!$C$31:$V$31</c:f>
              <c:numCache>
                <c:formatCode>0.00%</c:formatCode>
                <c:ptCount val="20"/>
                <c:pt idx="0">
                  <c:v>0.76999450825683136</c:v>
                </c:pt>
                <c:pt idx="1">
                  <c:v>0.77526719539949607</c:v>
                </c:pt>
                <c:pt idx="2">
                  <c:v>0.77980792550418276</c:v>
                </c:pt>
                <c:pt idx="3">
                  <c:v>0.78375922194546088</c:v>
                </c:pt>
                <c:pt idx="4">
                  <c:v>0.78722886133058001</c:v>
                </c:pt>
                <c:pt idx="5">
                  <c:v>0.7902998541332652</c:v>
                </c:pt>
                <c:pt idx="6">
                  <c:v>0.79303717202740864</c:v>
                </c:pt>
                <c:pt idx="7">
                  <c:v>0.79549239536269878</c:v>
                </c:pt>
                <c:pt idx="8">
                  <c:v>0.79770699421086178</c:v>
                </c:pt>
                <c:pt idx="9">
                  <c:v>0.79971468979726945</c:v>
                </c:pt>
                <c:pt idx="10">
                  <c:v>0.80154318360649601</c:v>
                </c:pt>
                <c:pt idx="11">
                  <c:v>0.80321544326185645</c:v>
                </c:pt>
                <c:pt idx="12">
                  <c:v>0.80475067229696995</c:v>
                </c:pt>
                <c:pt idx="13">
                  <c:v>0.80616505091139501</c:v>
                </c:pt>
                <c:pt idx="14">
                  <c:v>0.80747230841794071</c:v>
                </c:pt>
                <c:pt idx="15">
                  <c:v>0.80868417036900098</c:v>
                </c:pt>
                <c:pt idx="16">
                  <c:v>0.8098107112431715</c:v>
                </c:pt>
                <c:pt idx="17">
                  <c:v>0.81086063517236995</c:v>
                </c:pt>
                <c:pt idx="18">
                  <c:v>0.81184150127521615</c:v>
                </c:pt>
                <c:pt idx="19">
                  <c:v>0.81275990594280312</c:v>
                </c:pt>
              </c:numCache>
            </c:numRef>
          </c:val>
        </c:ser>
        <c:ser>
          <c:idx val="4"/>
          <c:order val="4"/>
          <c:tx>
            <c:strRef>
              <c:f>'COBB VE Tuning Aid'!$B$32</c:f>
              <c:strCache>
                <c:ptCount val="1"/>
                <c:pt idx="0">
                  <c:v>1500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Aid'!$C$32:$V$32</c:f>
              <c:numCache>
                <c:formatCode>0.00%</c:formatCode>
                <c:ptCount val="20"/>
                <c:pt idx="0">
                  <c:v>0.77542941058291814</c:v>
                </c:pt>
                <c:pt idx="1">
                  <c:v>0.78034302997054583</c:v>
                </c:pt>
                <c:pt idx="2">
                  <c:v>0.78457453828361023</c:v>
                </c:pt>
                <c:pt idx="3">
                  <c:v>0.78825675311540411</c:v>
                </c:pt>
                <c:pt idx="4">
                  <c:v>0.79149011153199722</c:v>
                </c:pt>
                <c:pt idx="5">
                  <c:v>0.79435197102911004</c:v>
                </c:pt>
                <c:pt idx="6">
                  <c:v>0.79690287873723664</c:v>
                </c:pt>
                <c:pt idx="7">
                  <c:v>0.79919090240615864</c:v>
                </c:pt>
                <c:pt idx="8">
                  <c:v>0.80125468801333055</c:v>
                </c:pt>
                <c:pt idx="9">
                  <c:v>0.80312566038299815</c:v>
                </c:pt>
                <c:pt idx="10">
                  <c:v>0.80482963454040124</c:v>
                </c:pt>
                <c:pt idx="11">
                  <c:v>0.80638801402346205</c:v>
                </c:pt>
                <c:pt idx="12">
                  <c:v>0.8078186946133159</c:v>
                </c:pt>
                <c:pt idx="13">
                  <c:v>0.80913675464480361</c:v>
                </c:pt>
                <c:pt idx="14">
                  <c:v>0.81035498847036269</c:v>
                </c:pt>
                <c:pt idx="15">
                  <c:v>0.81148432313724927</c:v>
                </c:pt>
                <c:pt idx="16">
                  <c:v>0.81253414705634519</c:v>
                </c:pt>
                <c:pt idx="17">
                  <c:v>0.8135125716118814</c:v>
                </c:pt>
                <c:pt idx="18">
                  <c:v>0.81442664114971042</c:v>
                </c:pt>
                <c:pt idx="19">
                  <c:v>0.815282502849493</c:v>
                </c:pt>
              </c:numCache>
            </c:numRef>
          </c:val>
        </c:ser>
        <c:ser>
          <c:idx val="5"/>
          <c:order val="5"/>
          <c:tx>
            <c:strRef>
              <c:f>'COBB VE Tuning Aid'!$B$33</c:f>
              <c:strCache>
                <c:ptCount val="1"/>
                <c:pt idx="0">
                  <c:v>1750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Aid'!$C$33:$V$33</c:f>
              <c:numCache>
                <c:formatCode>0.00%</c:formatCode>
                <c:ptCount val="20"/>
                <c:pt idx="0">
                  <c:v>0.79342803981282262</c:v>
                </c:pt>
                <c:pt idx="1">
                  <c:v>0.7990172382490156</c:v>
                </c:pt>
                <c:pt idx="2">
                  <c:v>0.8038305413928587</c:v>
                </c:pt>
                <c:pt idx="3">
                  <c:v>0.80801902807772685</c:v>
                </c:pt>
                <c:pt idx="4">
                  <c:v>0.81169694457471442</c:v>
                </c:pt>
                <c:pt idx="5">
                  <c:v>0.81495228434851597</c:v>
                </c:pt>
                <c:pt idx="6">
                  <c:v>0.81785391922260353</c:v>
                </c:pt>
                <c:pt idx="7">
                  <c:v>0.82045652583566597</c:v>
                </c:pt>
                <c:pt idx="8">
                  <c:v>0.82280406364400471</c:v>
                </c:pt>
                <c:pt idx="9">
                  <c:v>0.82493227810624759</c:v>
                </c:pt>
                <c:pt idx="10">
                  <c:v>0.82687053358445017</c:v>
                </c:pt>
                <c:pt idx="11">
                  <c:v>0.82864317641300345</c:v>
                </c:pt>
                <c:pt idx="12">
                  <c:v>0.83027056288409173</c:v>
                </c:pt>
                <c:pt idx="13">
                  <c:v>0.83176984446974911</c:v>
                </c:pt>
                <c:pt idx="14">
                  <c:v>0.83315557463230039</c:v>
                </c:pt>
                <c:pt idx="15">
                  <c:v>0.83444018279100196</c:v>
                </c:pt>
                <c:pt idx="16">
                  <c:v>0.83563434817989302</c:v>
                </c:pt>
                <c:pt idx="17">
                  <c:v>0.83674729742653309</c:v>
                </c:pt>
                <c:pt idx="18">
                  <c:v>0.83778704341179788</c:v>
                </c:pt>
                <c:pt idx="19">
                  <c:v>0.83876057849798458</c:v>
                </c:pt>
              </c:numCache>
            </c:numRef>
          </c:val>
        </c:ser>
        <c:ser>
          <c:idx val="6"/>
          <c:order val="6"/>
          <c:tx>
            <c:strRef>
              <c:f>'COBB VE Tuning Aid'!$B$34</c:f>
              <c:strCache>
                <c:ptCount val="1"/>
                <c:pt idx="0">
                  <c:v>2000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Aid'!$C$34:$V$34</c:f>
              <c:numCache>
                <c:formatCode>0.00%</c:formatCode>
                <c:ptCount val="20"/>
                <c:pt idx="0">
                  <c:v>0.79509316068856351</c:v>
                </c:pt>
                <c:pt idx="1">
                  <c:v>0.80041975197594895</c:v>
                </c:pt>
                <c:pt idx="2">
                  <c:v>0.80500690322531532</c:v>
                </c:pt>
                <c:pt idx="3">
                  <c:v>0.808998594867265</c:v>
                </c:pt>
                <c:pt idx="4">
                  <c:v>0.812503705339229</c:v>
                </c:pt>
                <c:pt idx="5">
                  <c:v>0.81560609375405557</c:v>
                </c:pt>
                <c:pt idx="6">
                  <c:v>0.81837139600909881</c:v>
                </c:pt>
                <c:pt idx="7">
                  <c:v>0.82085171977428495</c:v>
                </c:pt>
                <c:pt idx="8">
                  <c:v>0.82308895908139779</c:v>
                </c:pt>
                <c:pt idx="9">
                  <c:v>0.82511717989725997</c:v>
                </c:pt>
                <c:pt idx="10">
                  <c:v>0.82696436690641406</c:v>
                </c:pt>
                <c:pt idx="11">
                  <c:v>0.82865372253656588</c:v>
                </c:pt>
                <c:pt idx="12">
                  <c:v>0.83020464664439075</c:v>
                </c:pt>
                <c:pt idx="13">
                  <c:v>0.83163348484412003</c:v>
                </c:pt>
                <c:pt idx="14">
                  <c:v>0.83295410680713988</c:v>
                </c:pt>
                <c:pt idx="15">
                  <c:v>0.8341783579594223</c:v>
                </c:pt>
                <c:pt idx="16">
                  <c:v>0.83531641577375471</c:v>
                </c:pt>
                <c:pt idx="17">
                  <c:v>0.83637707336681255</c:v>
                </c:pt>
                <c:pt idx="18">
                  <c:v>0.83736796713618433</c:v>
                </c:pt>
                <c:pt idx="19">
                  <c:v>0.83829576090970037</c:v>
                </c:pt>
              </c:numCache>
            </c:numRef>
          </c:val>
        </c:ser>
        <c:ser>
          <c:idx val="7"/>
          <c:order val="7"/>
          <c:tx>
            <c:strRef>
              <c:f>'COBB VE Tuning Aid'!$B$35</c:f>
              <c:strCache>
                <c:ptCount val="1"/>
                <c:pt idx="0">
                  <c:v>2250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Aid'!$C$35:$V$35</c:f>
              <c:numCache>
                <c:formatCode>0.00%</c:formatCode>
                <c:ptCount val="20"/>
                <c:pt idx="0">
                  <c:v>0.78303945877650516</c:v>
                </c:pt>
                <c:pt idx="1">
                  <c:v>0.78850172433006971</c:v>
                </c:pt>
                <c:pt idx="2">
                  <c:v>0.79320571547685503</c:v>
                </c:pt>
                <c:pt idx="3">
                  <c:v>0.7972990799908376</c:v>
                </c:pt>
                <c:pt idx="4">
                  <c:v>0.80089346956560936</c:v>
                </c:pt>
                <c:pt idx="5">
                  <c:v>0.80407487929986377</c:v>
                </c:pt>
                <c:pt idx="6">
                  <c:v>0.80691061691102395</c:v>
                </c:pt>
                <c:pt idx="7">
                  <c:v>0.809454117309928</c:v>
                </c:pt>
                <c:pt idx="8">
                  <c:v>0.81174834161643039</c:v>
                </c:pt>
                <c:pt idx="9">
                  <c:v>0.8138282234958123</c:v>
                </c:pt>
                <c:pt idx="10">
                  <c:v>0.81572246043398133</c:v>
                </c:pt>
                <c:pt idx="11">
                  <c:v>0.81745484585055184</c:v>
                </c:pt>
                <c:pt idx="12">
                  <c:v>0.81904527373835079</c:v>
                </c:pt>
                <c:pt idx="13">
                  <c:v>0.8205105060527732</c:v>
                </c:pt>
                <c:pt idx="14">
                  <c:v>0.8218647657413225</c:v>
                </c:pt>
                <c:pt idx="15">
                  <c:v>0.82312019994628216</c:v>
                </c:pt>
                <c:pt idx="16">
                  <c:v>0.82428724537210918</c:v>
                </c:pt>
                <c:pt idx="17">
                  <c:v>0.82537491910604244</c:v>
                </c:pt>
                <c:pt idx="18">
                  <c:v>0.82639105205329877</c:v>
                </c:pt>
                <c:pt idx="19">
                  <c:v>0.82734247777689252</c:v>
                </c:pt>
              </c:numCache>
            </c:numRef>
          </c:val>
        </c:ser>
        <c:ser>
          <c:idx val="8"/>
          <c:order val="8"/>
          <c:tx>
            <c:strRef>
              <c:f>'COBB VE Tuning Aid'!$B$36</c:f>
              <c:strCache>
                <c:ptCount val="1"/>
                <c:pt idx="0">
                  <c:v>2500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Aid'!$C$36:$V$36</c:f>
              <c:numCache>
                <c:formatCode>0.00%</c:formatCode>
                <c:ptCount val="20"/>
                <c:pt idx="0">
                  <c:v>0.81515851171643916</c:v>
                </c:pt>
                <c:pt idx="1">
                  <c:v>0.82148044118445496</c:v>
                </c:pt>
                <c:pt idx="2">
                  <c:v>0.82692475727574066</c:v>
                </c:pt>
                <c:pt idx="3">
                  <c:v>0.8316623449104884</c:v>
                </c:pt>
                <c:pt idx="4">
                  <c:v>0.83582242778259419</c:v>
                </c:pt>
                <c:pt idx="5">
                  <c:v>0.83950453509714795</c:v>
                </c:pt>
                <c:pt idx="6">
                  <c:v>0.84278656761492909</c:v>
                </c:pt>
                <c:pt idx="7">
                  <c:v>0.84573036995592799</c:v>
                </c:pt>
                <c:pt idx="8">
                  <c:v>0.8483856645598401</c:v>
                </c:pt>
                <c:pt idx="9">
                  <c:v>0.85079288303252598</c:v>
                </c:pt>
                <c:pt idx="10">
                  <c:v>0.85298523933622117</c:v>
                </c:pt>
                <c:pt idx="11">
                  <c:v>0.85499027155363694</c:v>
                </c:pt>
                <c:pt idx="12">
                  <c:v>0.85683100463994188</c:v>
                </c:pt>
                <c:pt idx="13">
                  <c:v>0.85852683858561885</c:v>
                </c:pt>
                <c:pt idx="14">
                  <c:v>0.86009423477835767</c:v>
                </c:pt>
                <c:pt idx="15">
                  <c:v>0.86154725210562944</c:v>
                </c:pt>
                <c:pt idx="16">
                  <c:v>0.86289796982444034</c:v>
                </c:pt>
                <c:pt idx="17">
                  <c:v>0.86415682415195461</c:v>
                </c:pt>
                <c:pt idx="18">
                  <c:v>0.8653328784392621</c:v>
                </c:pt>
                <c:pt idx="19">
                  <c:v>0.86643404173123895</c:v>
                </c:pt>
              </c:numCache>
            </c:numRef>
          </c:val>
        </c:ser>
        <c:ser>
          <c:idx val="9"/>
          <c:order val="9"/>
          <c:tx>
            <c:strRef>
              <c:f>'COBB VE Tuning Aid'!$B$37</c:f>
              <c:strCache>
                <c:ptCount val="1"/>
                <c:pt idx="0">
                  <c:v>2750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Aid'!$C$37:$V$37</c:f>
              <c:numCache>
                <c:formatCode>0.00%</c:formatCode>
                <c:ptCount val="20"/>
                <c:pt idx="0">
                  <c:v>0.81875866063640979</c:v>
                </c:pt>
                <c:pt idx="1">
                  <c:v>0.82531318716875368</c:v>
                </c:pt>
                <c:pt idx="2">
                  <c:v>0.83095781108481259</c:v>
                </c:pt>
                <c:pt idx="3">
                  <c:v>0.83586970451993592</c:v>
                </c:pt>
                <c:pt idx="4">
                  <c:v>0.84018284557915202</c:v>
                </c:pt>
                <c:pt idx="5">
                  <c:v>0.84400042535606723</c:v>
                </c:pt>
                <c:pt idx="6">
                  <c:v>0.84740321074408009</c:v>
                </c:pt>
                <c:pt idx="7">
                  <c:v>0.85045532175665495</c:v>
                </c:pt>
                <c:pt idx="8">
                  <c:v>0.85320831022648602</c:v>
                </c:pt>
                <c:pt idx="9">
                  <c:v>0.85570409532313951</c:v>
                </c:pt>
                <c:pt idx="10">
                  <c:v>0.85797711302028756</c:v>
                </c:pt>
                <c:pt idx="11">
                  <c:v>0.86005591458454811</c:v>
                </c:pt>
                <c:pt idx="12">
                  <c:v>0.86196437210755428</c:v>
                </c:pt>
                <c:pt idx="13">
                  <c:v>0.86372259934618845</c:v>
                </c:pt>
                <c:pt idx="14">
                  <c:v>0.86534766333717061</c:v>
                </c:pt>
                <c:pt idx="15">
                  <c:v>0.86685414022397278</c:v>
                </c:pt>
                <c:pt idx="16">
                  <c:v>0.86825455368483828</c:v>
                </c:pt>
                <c:pt idx="17">
                  <c:v>0.86955972390728309</c:v>
                </c:pt>
                <c:pt idx="18">
                  <c:v>0.87077904770212011</c:v>
                </c:pt>
                <c:pt idx="19">
                  <c:v>0.87192072510460017</c:v>
                </c:pt>
              </c:numCache>
            </c:numRef>
          </c:val>
        </c:ser>
        <c:ser>
          <c:idx val="10"/>
          <c:order val="10"/>
          <c:tx>
            <c:strRef>
              <c:f>'COBB VE Tuning Aid'!$B$38</c:f>
              <c:strCache>
                <c:ptCount val="1"/>
                <c:pt idx="0">
                  <c:v>3000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Aid'!$C$38:$V$38</c:f>
              <c:numCache>
                <c:formatCode>0.00%</c:formatCode>
                <c:ptCount val="20"/>
                <c:pt idx="0">
                  <c:v>0.828772433551204</c:v>
                </c:pt>
                <c:pt idx="1">
                  <c:v>0.83561301647759412</c:v>
                </c:pt>
                <c:pt idx="2">
                  <c:v>0.84150398629754197</c:v>
                </c:pt>
                <c:pt idx="3">
                  <c:v>0.84663024739401482</c:v>
                </c:pt>
                <c:pt idx="4">
                  <c:v>0.85113162502109341</c:v>
                </c:pt>
                <c:pt idx="5">
                  <c:v>0.85511581379708423</c:v>
                </c:pt>
                <c:pt idx="6">
                  <c:v>0.85866710549032066</c:v>
                </c:pt>
                <c:pt idx="7">
                  <c:v>0.86185241847655125</c:v>
                </c:pt>
                <c:pt idx="8">
                  <c:v>0.86472555444302357</c:v>
                </c:pt>
                <c:pt idx="9">
                  <c:v>0.86733026201966701</c:v>
                </c:pt>
                <c:pt idx="10">
                  <c:v>0.86970248005460316</c:v>
                </c:pt>
                <c:pt idx="11">
                  <c:v>0.87187200586515012</c:v>
                </c:pt>
                <c:pt idx="12">
                  <c:v>0.87386375338241096</c:v>
                </c:pt>
                <c:pt idx="13">
                  <c:v>0.87569871417934497</c:v>
                </c:pt>
                <c:pt idx="14">
                  <c:v>0.87739470014204568</c:v>
                </c:pt>
                <c:pt idx="15">
                  <c:v>0.878966923554371</c:v>
                </c:pt>
                <c:pt idx="16">
                  <c:v>0.88042845466009034</c:v>
                </c:pt>
                <c:pt idx="17">
                  <c:v>0.8817905858675289</c:v>
                </c:pt>
                <c:pt idx="18">
                  <c:v>0.88306312408848875</c:v>
                </c:pt>
                <c:pt idx="19">
                  <c:v>0.88425462722884718</c:v>
                </c:pt>
              </c:numCache>
            </c:numRef>
          </c:val>
        </c:ser>
        <c:ser>
          <c:idx val="11"/>
          <c:order val="11"/>
          <c:tx>
            <c:strRef>
              <c:f>'COBB VE Tuning Aid'!$B$39</c:f>
              <c:strCache>
                <c:ptCount val="1"/>
                <c:pt idx="0">
                  <c:v>3250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Aid'!$C$39:$V$39</c:f>
              <c:numCache>
                <c:formatCode>0.00%</c:formatCode>
                <c:ptCount val="20"/>
                <c:pt idx="0">
                  <c:v>0.85943591945050735</c:v>
                </c:pt>
                <c:pt idx="1">
                  <c:v>0.86661694892102648</c:v>
                </c:pt>
                <c:pt idx="2">
                  <c:v>0.87280110432740032</c:v>
                </c:pt>
                <c:pt idx="3">
                  <c:v>0.87818249249321445</c:v>
                </c:pt>
                <c:pt idx="4">
                  <c:v>0.88290789758600008</c:v>
                </c:pt>
                <c:pt idx="5">
                  <c:v>0.88709037403930413</c:v>
                </c:pt>
                <c:pt idx="6">
                  <c:v>0.89081840870856555</c:v>
                </c:pt>
                <c:pt idx="7">
                  <c:v>0.89416225040642794</c:v>
                </c:pt>
                <c:pt idx="8">
                  <c:v>0.89717837845721882</c:v>
                </c:pt>
                <c:pt idx="9">
                  <c:v>0.89991271880090518</c:v>
                </c:pt>
                <c:pt idx="10">
                  <c:v>0.90240299891338716</c:v>
                </c:pt>
                <c:pt idx="11">
                  <c:v>0.9046804990840942</c:v>
                </c:pt>
                <c:pt idx="12">
                  <c:v>0.90677137317672529</c:v>
                </c:pt>
                <c:pt idx="13">
                  <c:v>0.90869765748638487</c:v>
                </c:pt>
                <c:pt idx="14">
                  <c:v>0.91047805037260443</c:v>
                </c:pt>
                <c:pt idx="15">
                  <c:v>0.91212852121399901</c:v>
                </c:pt>
                <c:pt idx="16">
                  <c:v>0.91366279074266177</c:v>
                </c:pt>
                <c:pt idx="17">
                  <c:v>0.91509271337478026</c:v>
                </c:pt>
                <c:pt idx="18">
                  <c:v>0.9164285840988704</c:v>
                </c:pt>
                <c:pt idx="19">
                  <c:v>0.91767938673618976</c:v>
                </c:pt>
              </c:numCache>
            </c:numRef>
          </c:val>
        </c:ser>
        <c:ser>
          <c:idx val="12"/>
          <c:order val="12"/>
          <c:tx>
            <c:strRef>
              <c:f>'COBB VE Tuning Aid'!$B$40</c:f>
              <c:strCache>
                <c:ptCount val="1"/>
                <c:pt idx="0">
                  <c:v>3500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Aid'!$C$40:$V$40</c:f>
              <c:numCache>
                <c:formatCode>0.00%</c:formatCode>
                <c:ptCount val="20"/>
                <c:pt idx="0">
                  <c:v>0.860970154914802</c:v>
                </c:pt>
                <c:pt idx="1">
                  <c:v>0.86837437215761104</c:v>
                </c:pt>
                <c:pt idx="2">
                  <c:v>0.8747507322992959</c:v>
                </c:pt>
                <c:pt idx="3">
                  <c:v>0.88029937504072286</c:v>
                </c:pt>
                <c:pt idx="4">
                  <c:v>0.88517164662948311</c:v>
                </c:pt>
                <c:pt idx="5">
                  <c:v>0.88948411525258675</c:v>
                </c:pt>
                <c:pt idx="6">
                  <c:v>0.8933280179538996</c:v>
                </c:pt>
                <c:pt idx="7">
                  <c:v>0.89677578689262616</c:v>
                </c:pt>
                <c:pt idx="8">
                  <c:v>0.89988565678131927</c:v>
                </c:pt>
                <c:pt idx="9">
                  <c:v>0.90270498094696239</c:v>
                </c:pt>
                <c:pt idx="10">
                  <c:v>0.90527265944263779</c:v>
                </c:pt>
                <c:pt idx="11">
                  <c:v>0.90762094475516575</c:v>
                </c:pt>
                <c:pt idx="12">
                  <c:v>0.90977680361534141</c:v>
                </c:pt>
                <c:pt idx="13">
                  <c:v>0.9117629572105449</c:v>
                </c:pt>
                <c:pt idx="14">
                  <c:v>0.91359868504890562</c:v>
                </c:pt>
                <c:pt idx="15">
                  <c:v>0.91530045284038708</c:v>
                </c:pt>
                <c:pt idx="16">
                  <c:v>0.91688240776006502</c:v>
                </c:pt>
                <c:pt idx="17">
                  <c:v>0.91835677266165483</c:v>
                </c:pt>
                <c:pt idx="18">
                  <c:v>0.91973416250388829</c:v>
                </c:pt>
                <c:pt idx="19">
                  <c:v>0.92102384032690954</c:v>
                </c:pt>
              </c:numCache>
            </c:numRef>
          </c:val>
        </c:ser>
        <c:ser>
          <c:idx val="13"/>
          <c:order val="13"/>
          <c:tx>
            <c:strRef>
              <c:f>'COBB VE Tuning Aid'!$B$41</c:f>
              <c:strCache>
                <c:ptCount val="1"/>
                <c:pt idx="0">
                  <c:v>3750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Aid'!$C$41:$V$41</c:f>
              <c:numCache>
                <c:formatCode>0.00%</c:formatCode>
                <c:ptCount val="20"/>
                <c:pt idx="0">
                  <c:v>0.86504855575158612</c:v>
                </c:pt>
                <c:pt idx="1">
                  <c:v>0.87315133818128587</c:v>
                </c:pt>
                <c:pt idx="2">
                  <c:v>0.88012928834497972</c:v>
                </c:pt>
                <c:pt idx="3">
                  <c:v>0.88620142851044814</c:v>
                </c:pt>
                <c:pt idx="4">
                  <c:v>0.89153338397953907</c:v>
                </c:pt>
                <c:pt idx="5">
                  <c:v>0.8962527207901726</c:v>
                </c:pt>
                <c:pt idx="6">
                  <c:v>0.90045928392146402</c:v>
                </c:pt>
                <c:pt idx="7">
                  <c:v>0.90423233928467761</c:v>
                </c:pt>
                <c:pt idx="8">
                  <c:v>0.90763561585887975</c:v>
                </c:pt>
                <c:pt idx="9">
                  <c:v>0.91072093461221426</c:v>
                </c:pt>
                <c:pt idx="10">
                  <c:v>0.91353086569845898</c:v>
                </c:pt>
                <c:pt idx="11">
                  <c:v>0.91610070452764136</c:v>
                </c:pt>
                <c:pt idx="12">
                  <c:v>0.91845996205889624</c:v>
                </c:pt>
                <c:pt idx="13">
                  <c:v>0.92063350315394299</c:v>
                </c:pt>
                <c:pt idx="14">
                  <c:v>0.9226424262833699</c:v>
                </c:pt>
                <c:pt idx="15">
                  <c:v>0.92450475064637216</c:v>
                </c:pt>
                <c:pt idx="16">
                  <c:v>0.92623595816060256</c:v>
                </c:pt>
                <c:pt idx="17">
                  <c:v>0.9278494248685345</c:v>
                </c:pt>
                <c:pt idx="18">
                  <c:v>0.92935676721769822</c:v>
                </c:pt>
                <c:pt idx="19">
                  <c:v>0.9307681221876648</c:v>
                </c:pt>
              </c:numCache>
            </c:numRef>
          </c:val>
        </c:ser>
        <c:ser>
          <c:idx val="14"/>
          <c:order val="14"/>
          <c:tx>
            <c:strRef>
              <c:f>'COBB VE Tuning Aid'!$B$42</c:f>
              <c:strCache>
                <c:ptCount val="1"/>
                <c:pt idx="0">
                  <c:v>4000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Aid'!$C$42:$V$42</c:f>
              <c:numCache>
                <c:formatCode>0.00%</c:formatCode>
                <c:ptCount val="20"/>
                <c:pt idx="0">
                  <c:v>0.86894009709583797</c:v>
                </c:pt>
                <c:pt idx="1">
                  <c:v>0.87753237162626629</c:v>
                </c:pt>
                <c:pt idx="2">
                  <c:v>0.88493186235507337</c:v>
                </c:pt>
                <c:pt idx="3">
                  <c:v>0.89137082276671065</c:v>
                </c:pt>
                <c:pt idx="4">
                  <c:v>0.89702488364912103</c:v>
                </c:pt>
                <c:pt idx="5">
                  <c:v>0.90202931735202896</c:v>
                </c:pt>
                <c:pt idx="6">
                  <c:v>0.90649000052687934</c:v>
                </c:pt>
                <c:pt idx="7">
                  <c:v>0.91049098756812163</c:v>
                </c:pt>
                <c:pt idx="8">
                  <c:v>0.91409985734615462</c:v>
                </c:pt>
                <c:pt idx="9">
                  <c:v>0.9173715613530844</c:v>
                </c:pt>
                <c:pt idx="10">
                  <c:v>0.92035124142151414</c:v>
                </c:pt>
                <c:pt idx="11">
                  <c:v>0.92307632517032068</c:v>
                </c:pt>
                <c:pt idx="12">
                  <c:v>0.92557810632665771</c:v>
                </c:pt>
                <c:pt idx="13">
                  <c:v>0.9278829518477909</c:v>
                </c:pt>
                <c:pt idx="14">
                  <c:v>0.93001323477076503</c:v>
                </c:pt>
                <c:pt idx="15">
                  <c:v>0.93198806284130142</c:v>
                </c:pt>
                <c:pt idx="16">
                  <c:v>0.93382385324545736</c:v>
                </c:pt>
                <c:pt idx="17">
                  <c:v>0.93553479007740825</c:v>
                </c:pt>
                <c:pt idx="18">
                  <c:v>0.93713319153860064</c:v>
                </c:pt>
                <c:pt idx="19">
                  <c:v>0.93862980698731213</c:v>
                </c:pt>
              </c:numCache>
            </c:numRef>
          </c:val>
        </c:ser>
        <c:ser>
          <c:idx val="15"/>
          <c:order val="15"/>
          <c:tx>
            <c:strRef>
              <c:f>'COBB VE Tuning Aid'!$B$43</c:f>
              <c:strCache>
                <c:ptCount val="1"/>
                <c:pt idx="0">
                  <c:v>4250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Aid'!$C$43:$V$43</c:f>
              <c:numCache>
                <c:formatCode>0.00%</c:formatCode>
                <c:ptCount val="20"/>
                <c:pt idx="0">
                  <c:v>0.89540543142390161</c:v>
                </c:pt>
                <c:pt idx="1">
                  <c:v>0.90395984524710404</c:v>
                </c:pt>
                <c:pt idx="2">
                  <c:v>0.91132673111079521</c:v>
                </c:pt>
                <c:pt idx="3">
                  <c:v>0.91773731910554557</c:v>
                </c:pt>
                <c:pt idx="4">
                  <c:v>0.92336646612574802</c:v>
                </c:pt>
                <c:pt idx="5">
                  <c:v>0.92834884846163002</c:v>
                </c:pt>
                <c:pt idx="6">
                  <c:v>0.93278987623334919</c:v>
                </c:pt>
                <c:pt idx="7">
                  <c:v>0.93677323346092034</c:v>
                </c:pt>
                <c:pt idx="8">
                  <c:v>0.9403662012374987</c:v>
                </c:pt>
                <c:pt idx="9">
                  <c:v>0.94362348891879821</c:v>
                </c:pt>
                <c:pt idx="10">
                  <c:v>0.94659003942598097</c:v>
                </c:pt>
                <c:pt idx="11">
                  <c:v>0.94930311545813306</c:v>
                </c:pt>
                <c:pt idx="12">
                  <c:v>0.95179387285078954</c:v>
                </c:pt>
                <c:pt idx="13">
                  <c:v>0.95408856237874906</c:v>
                </c:pt>
                <c:pt idx="14">
                  <c:v>0.95620945849526462</c:v>
                </c:pt>
                <c:pt idx="15">
                  <c:v>0.95817558475033471</c:v>
                </c:pt>
                <c:pt idx="16">
                  <c:v>0.96000328598988449</c:v>
                </c:pt>
                <c:pt idx="17">
                  <c:v>0.96170668380777713</c:v>
                </c:pt>
                <c:pt idx="18">
                  <c:v>0.96329804212695447</c:v>
                </c:pt>
                <c:pt idx="19">
                  <c:v>0.96478806294008568</c:v>
                </c:pt>
              </c:numCache>
            </c:numRef>
          </c:val>
        </c:ser>
        <c:ser>
          <c:idx val="16"/>
          <c:order val="16"/>
          <c:tx>
            <c:strRef>
              <c:f>'COBB VE Tuning Aid'!$B$44</c:f>
              <c:strCache>
                <c:ptCount val="1"/>
                <c:pt idx="0">
                  <c:v>4500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Aid'!$C$44:$V$44</c:f>
              <c:numCache>
                <c:formatCode>0.00%</c:formatCode>
                <c:ptCount val="20"/>
                <c:pt idx="0">
                  <c:v>0.91735617258436963</c:v>
                </c:pt>
                <c:pt idx="1">
                  <c:v>0.9258129302354795</c:v>
                </c:pt>
                <c:pt idx="2">
                  <c:v>0.93309571660520663</c:v>
                </c:pt>
                <c:pt idx="3">
                  <c:v>0.93943312208887331</c:v>
                </c:pt>
                <c:pt idx="4">
                  <c:v>0.94499800743533613</c:v>
                </c:pt>
                <c:pt idx="5">
                  <c:v>0.94992351148629084</c:v>
                </c:pt>
                <c:pt idx="6">
                  <c:v>0.95431384101248351</c:v>
                </c:pt>
                <c:pt idx="7">
                  <c:v>0.95825172470709719</c:v>
                </c:pt>
                <c:pt idx="8">
                  <c:v>0.96180367559031921</c:v>
                </c:pt>
                <c:pt idx="9">
                  <c:v>0.96502377846235698</c:v>
                </c:pt>
                <c:pt idx="10">
                  <c:v>0.96795646318132367</c:v>
                </c:pt>
                <c:pt idx="11">
                  <c:v>0.97063856705975793</c:v>
                </c:pt>
                <c:pt idx="12">
                  <c:v>0.97310089026187774</c:v>
                </c:pt>
                <c:pt idx="13">
                  <c:v>0.97536938388675476</c:v>
                </c:pt>
                <c:pt idx="14">
                  <c:v>0.97746606810512915</c:v>
                </c:pt>
                <c:pt idx="15">
                  <c:v>0.97940974929641245</c:v>
                </c:pt>
                <c:pt idx="16">
                  <c:v>0.98121658571570991</c:v>
                </c:pt>
                <c:pt idx="17">
                  <c:v>0.98290053774644703</c:v>
                </c:pt>
                <c:pt idx="18">
                  <c:v>0.98447372930807786</c:v>
                </c:pt>
                <c:pt idx="19">
                  <c:v>0.98594674022059448</c:v>
                </c:pt>
              </c:numCache>
            </c:numRef>
          </c:val>
        </c:ser>
        <c:ser>
          <c:idx val="17"/>
          <c:order val="17"/>
          <c:tx>
            <c:strRef>
              <c:f>'COBB VE Tuning Aid'!$B$45</c:f>
              <c:strCache>
                <c:ptCount val="1"/>
                <c:pt idx="0">
                  <c:v>5000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Aid'!$C$45:$V$45</c:f>
              <c:numCache>
                <c:formatCode>0.00%</c:formatCode>
                <c:ptCount val="20"/>
                <c:pt idx="0">
                  <c:v>0.95510886291770936</c:v>
                </c:pt>
                <c:pt idx="1">
                  <c:v>0.96384754901198977</c:v>
                </c:pt>
                <c:pt idx="2">
                  <c:v>0.97137312637891338</c:v>
                </c:pt>
                <c:pt idx="3">
                  <c:v>0.97792180608083989</c:v>
                </c:pt>
                <c:pt idx="4">
                  <c:v>0.98367221163810648</c:v>
                </c:pt>
                <c:pt idx="5">
                  <c:v>0.9887619204287742</c:v>
                </c:pt>
                <c:pt idx="6">
                  <c:v>0.99329861323264246</c:v>
                </c:pt>
                <c:pt idx="7">
                  <c:v>0.99736777672327392</c:v>
                </c:pt>
                <c:pt idx="8">
                  <c:v>1.0010381413087726</c:v>
                </c:pt>
                <c:pt idx="9">
                  <c:v>1.0043655948495913</c:v>
                </c:pt>
                <c:pt idx="10">
                  <c:v>1.0073960483909883</c:v>
                </c:pt>
                <c:pt idx="11">
                  <c:v>1.0101675673150068</c:v>
                </c:pt>
                <c:pt idx="12">
                  <c:v>1.0127119785910192</c:v>
                </c:pt>
                <c:pt idx="13">
                  <c:v>1.0150560984668058</c:v>
                </c:pt>
                <c:pt idx="14">
                  <c:v>1.0172226812138945</c:v>
                </c:pt>
                <c:pt idx="15">
                  <c:v>1.0192311601722281</c:v>
                </c:pt>
                <c:pt idx="16">
                  <c:v>1.0210982322751971</c:v>
                </c:pt>
                <c:pt idx="17">
                  <c:v>1.0228383233126299</c:v>
                </c:pt>
                <c:pt idx="18">
                  <c:v>1.0244639613869879</c:v>
                </c:pt>
                <c:pt idx="19">
                  <c:v>1.0259860790246198</c:v>
                </c:pt>
              </c:numCache>
            </c:numRef>
          </c:val>
        </c:ser>
        <c:ser>
          <c:idx val="18"/>
          <c:order val="18"/>
          <c:tx>
            <c:strRef>
              <c:f>'COBB VE Tuning Aid'!$B$46</c:f>
              <c:strCache>
                <c:ptCount val="1"/>
                <c:pt idx="0">
                  <c:v>6000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Aid'!$C$46:$V$46</c:f>
              <c:numCache>
                <c:formatCode>0.00%</c:formatCode>
                <c:ptCount val="20"/>
                <c:pt idx="0">
                  <c:v>1.0101334967959845</c:v>
                </c:pt>
                <c:pt idx="1">
                  <c:v>1.0192741485635923</c:v>
                </c:pt>
                <c:pt idx="2">
                  <c:v>1.0271458905301865</c:v>
                </c:pt>
                <c:pt idx="3">
                  <c:v>1.0339957990916224</c:v>
                </c:pt>
                <c:pt idx="4">
                  <c:v>1.0400107141663146</c:v>
                </c:pt>
                <c:pt idx="5">
                  <c:v>1.045334541473085</c:v>
                </c:pt>
                <c:pt idx="6">
                  <c:v>1.0500799149364841</c:v>
                </c:pt>
                <c:pt idx="7">
                  <c:v>1.0543362534812077</c:v>
                </c:pt>
                <c:pt idx="8">
                  <c:v>1.0581754490049105</c:v>
                </c:pt>
                <c:pt idx="9">
                  <c:v>1.061655960120812</c:v>
                </c:pt>
                <c:pt idx="10">
                  <c:v>1.0648258097092933</c:v>
                </c:pt>
                <c:pt idx="11">
                  <c:v>1.0677248140994806</c:v>
                </c:pt>
                <c:pt idx="12">
                  <c:v>1.07038626425076</c:v>
                </c:pt>
                <c:pt idx="13">
                  <c:v>1.0728382099156943</c:v>
                </c:pt>
                <c:pt idx="14">
                  <c:v>1.0751044520261426</c:v>
                </c:pt>
                <c:pt idx="15">
                  <c:v>1.077205317824802</c:v>
                </c:pt>
                <c:pt idx="16">
                  <c:v>1.0791582722774653</c:v>
                </c:pt>
                <c:pt idx="17">
                  <c:v>1.0809784047373689</c:v>
                </c:pt>
                <c:pt idx="18">
                  <c:v>1.0826788195797785</c:v>
                </c:pt>
                <c:pt idx="19">
                  <c:v>1.084270952209881</c:v>
                </c:pt>
              </c:numCache>
            </c:numRef>
          </c:val>
        </c:ser>
        <c:ser>
          <c:idx val="19"/>
          <c:order val="19"/>
          <c:tx>
            <c:strRef>
              <c:f>'COBB VE Tuning Aid'!$B$47</c:f>
              <c:strCache>
                <c:ptCount val="1"/>
                <c:pt idx="0">
                  <c:v>6500</c:v>
                </c:pt>
              </c:strCache>
            </c:strRef>
          </c:tx>
          <c:cat>
            <c:numRef>
              <c:f>'COBB VE Tuning Aid'!$C$27:$V$27</c:f>
              <c:numCache>
                <c:formatCode>0.00</c:formatCode>
                <c:ptCount val="20"/>
                <c:pt idx="0">
                  <c:v>14.69</c:v>
                </c:pt>
                <c:pt idx="1">
                  <c:v>15.873999999999999</c:v>
                </c:pt>
                <c:pt idx="2">
                  <c:v>17.058</c:v>
                </c:pt>
                <c:pt idx="3">
                  <c:v>18.242000000000001</c:v>
                </c:pt>
                <c:pt idx="4">
                  <c:v>19.426000000000002</c:v>
                </c:pt>
                <c:pt idx="5">
                  <c:v>20.610000000000003</c:v>
                </c:pt>
                <c:pt idx="6">
                  <c:v>21.794000000000004</c:v>
                </c:pt>
                <c:pt idx="7">
                  <c:v>22.978000000000005</c:v>
                </c:pt>
                <c:pt idx="8">
                  <c:v>24.162000000000006</c:v>
                </c:pt>
                <c:pt idx="9">
                  <c:v>25.346000000000007</c:v>
                </c:pt>
                <c:pt idx="10">
                  <c:v>26.530000000000008</c:v>
                </c:pt>
                <c:pt idx="11">
                  <c:v>27.714000000000009</c:v>
                </c:pt>
                <c:pt idx="12">
                  <c:v>28.89800000000001</c:v>
                </c:pt>
                <c:pt idx="13">
                  <c:v>30.082000000000011</c:v>
                </c:pt>
                <c:pt idx="14">
                  <c:v>31.266000000000012</c:v>
                </c:pt>
                <c:pt idx="15">
                  <c:v>32.45000000000001</c:v>
                </c:pt>
                <c:pt idx="16">
                  <c:v>33.634000000000007</c:v>
                </c:pt>
                <c:pt idx="17">
                  <c:v>34.818000000000005</c:v>
                </c:pt>
                <c:pt idx="18">
                  <c:v>36.002000000000002</c:v>
                </c:pt>
                <c:pt idx="19">
                  <c:v>37.186</c:v>
                </c:pt>
              </c:numCache>
            </c:numRef>
          </c:cat>
          <c:val>
            <c:numRef>
              <c:f>'COBB VE Tuning Aid'!$C$47:$V$47</c:f>
              <c:numCache>
                <c:formatCode>0.00%</c:formatCode>
                <c:ptCount val="20"/>
                <c:pt idx="0">
                  <c:v>1.0173587137393538</c:v>
                </c:pt>
                <c:pt idx="1">
                  <c:v>1.0265647461643048</c:v>
                </c:pt>
                <c:pt idx="2">
                  <c:v>1.0344927926130401</c:v>
                </c:pt>
                <c:pt idx="3">
                  <c:v>1.0413916967533334</c:v>
                </c:pt>
                <c:pt idx="4">
                  <c:v>1.047449634919972</c:v>
                </c:pt>
                <c:pt idx="5">
                  <c:v>1.0528115421512103</c:v>
                </c:pt>
                <c:pt idx="6">
                  <c:v>1.0575908580121827</c:v>
                </c:pt>
                <c:pt idx="7">
                  <c:v>1.0618776410174329</c:v>
                </c:pt>
                <c:pt idx="8">
                  <c:v>1.0657442972882891</c:v>
                </c:pt>
                <c:pt idx="9">
                  <c:v>1.0692497035769237</c:v>
                </c:pt>
                <c:pt idx="10">
                  <c:v>1.0724422262586422</c:v>
                </c:pt>
                <c:pt idx="11">
                  <c:v>1.0753619664582106</c:v>
                </c:pt>
                <c:pt idx="12">
                  <c:v>1.0780424532564161</c:v>
                </c:pt>
                <c:pt idx="13">
                  <c:v>1.0805119370382614</c:v>
                </c:pt>
                <c:pt idx="14">
                  <c:v>1.082794388977357</c:v>
                </c:pt>
                <c:pt idx="15">
                  <c:v>1.0849102817117753</c:v>
                </c:pt>
                <c:pt idx="16">
                  <c:v>1.0868772051295765</c:v>
                </c:pt>
                <c:pt idx="17">
                  <c:v>1.0887103565141372</c:v>
                </c:pt>
                <c:pt idx="18">
                  <c:v>1.0904229339728435</c:v>
                </c:pt>
                <c:pt idx="19">
                  <c:v>1.0920264547053025</c:v>
                </c:pt>
              </c:numCache>
            </c:numRef>
          </c:val>
        </c:ser>
        <c:bandFmts/>
        <c:axId val="98832384"/>
        <c:axId val="96815360"/>
        <c:axId val="86370176"/>
      </c:surface3DChart>
      <c:catAx>
        <c:axId val="98832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Manifold Absolute Pressure (psi)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96815360"/>
        <c:crosses val="autoZero"/>
        <c:auto val="1"/>
        <c:lblAlgn val="ctr"/>
        <c:lblOffset val="100"/>
        <c:noMultiLvlLbl val="0"/>
      </c:catAx>
      <c:valAx>
        <c:axId val="96815360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="1" i="0" baseline="0">
                    <a:effectLst/>
                  </a:rPr>
                  <a:t>Volumetric Efficiency (%)</a:t>
                </a:r>
                <a:endParaRPr lang="en-US">
                  <a:effectLst/>
                </a:endParaRP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crossAx val="98832384"/>
        <c:crosses val="autoZero"/>
        <c:crossBetween val="midCat"/>
      </c:valAx>
      <c:serAx>
        <c:axId val="86370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6815360"/>
        <c:crosses val="autoZero"/>
      </c:ser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Boost</a:t>
            </a:r>
            <a:r>
              <a:rPr lang="en-US" baseline="0"/>
              <a:t> </a:t>
            </a:r>
            <a:r>
              <a:rPr lang="en-US"/>
              <a:t>vs Load and RPM</a:t>
            </a:r>
          </a:p>
        </c:rich>
      </c:tx>
      <c:overlay val="0"/>
    </c:title>
    <c:autoTitleDeleted val="0"/>
    <c:view3D>
      <c:rotX val="15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surface3DChart>
        <c:wireframe val="1"/>
        <c:ser>
          <c:idx val="0"/>
          <c:order val="0"/>
          <c:tx>
            <c:strRef>
              <c:f>'Solving for Pressure'!$A$16</c:f>
              <c:strCache>
                <c:ptCount val="1"/>
                <c:pt idx="0">
                  <c:v>0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Pressure'!$C$16:$V$16</c:f>
              <c:numCache>
                <c:formatCode>0.00</c:formatCode>
                <c:ptCount val="20"/>
                <c:pt idx="0">
                  <c:v>-13.28039119422</c:v>
                </c:pt>
                <c:pt idx="1">
                  <c:v>-13.310351520753999</c:v>
                </c:pt>
                <c:pt idx="2">
                  <c:v>-13.263200842929999</c:v>
                </c:pt>
                <c:pt idx="3">
                  <c:v>-13.45475047159</c:v>
                </c:pt>
                <c:pt idx="4">
                  <c:v>-13.539719922251999</c:v>
                </c:pt>
                <c:pt idx="5">
                  <c:v>-13.422334380585999</c:v>
                </c:pt>
                <c:pt idx="6">
                  <c:v>-13.479308116289999</c:v>
                </c:pt>
                <c:pt idx="7">
                  <c:v>-13.433630897147999</c:v>
                </c:pt>
                <c:pt idx="8">
                  <c:v>-13.306422297601999</c:v>
                </c:pt>
                <c:pt idx="9">
                  <c:v>-13.266147760294</c:v>
                </c:pt>
                <c:pt idx="10">
                  <c:v>-13.226364375879999</c:v>
                </c:pt>
                <c:pt idx="11">
                  <c:v>-13.210156330378</c:v>
                </c:pt>
                <c:pt idx="12">
                  <c:v>-13.171355251751999</c:v>
                </c:pt>
                <c:pt idx="13">
                  <c:v>-13.051022792722</c:v>
                </c:pt>
                <c:pt idx="14">
                  <c:v>-12.970473718106</c:v>
                </c:pt>
                <c:pt idx="15">
                  <c:v>-13.022044771975999</c:v>
                </c:pt>
                <c:pt idx="16">
                  <c:v>-13.07410697874</c:v>
                </c:pt>
                <c:pt idx="17">
                  <c:v>-13.084912342408</c:v>
                </c:pt>
                <c:pt idx="18">
                  <c:v>-13.100629235015999</c:v>
                </c:pt>
                <c:pt idx="19">
                  <c:v>-13.100629235015999</c:v>
                </c:pt>
              </c:numCache>
            </c:numRef>
          </c:val>
        </c:ser>
        <c:ser>
          <c:idx val="1"/>
          <c:order val="1"/>
          <c:tx>
            <c:strRef>
              <c:f>'Solving for Pressure'!$A$17</c:f>
              <c:strCache>
                <c:ptCount val="1"/>
                <c:pt idx="0">
                  <c:v>0.148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Pressure'!$C$17:$V$17</c:f>
              <c:numCache>
                <c:formatCode>0.00</c:formatCode>
                <c:ptCount val="20"/>
                <c:pt idx="0">
                  <c:v>-10.403610463483201</c:v>
                </c:pt>
                <c:pt idx="1">
                  <c:v>-10.441625697478798</c:v>
                </c:pt>
                <c:pt idx="2">
                  <c:v>-10.558225394514398</c:v>
                </c:pt>
                <c:pt idx="3">
                  <c:v>-10.6594028906784</c:v>
                </c:pt>
                <c:pt idx="4">
                  <c:v>-10.746435183495199</c:v>
                </c:pt>
                <c:pt idx="5">
                  <c:v>-10.716081934645999</c:v>
                </c:pt>
                <c:pt idx="6">
                  <c:v>-10.7672600662008</c:v>
                </c:pt>
                <c:pt idx="7">
                  <c:v>-10.689166756054799</c:v>
                </c:pt>
                <c:pt idx="8">
                  <c:v>-10.695060590782798</c:v>
                </c:pt>
                <c:pt idx="9">
                  <c:v>-10.674137477498398</c:v>
                </c:pt>
                <c:pt idx="10">
                  <c:v>-10.673351632867998</c:v>
                </c:pt>
                <c:pt idx="11">
                  <c:v>-10.751248481856399</c:v>
                </c:pt>
                <c:pt idx="12">
                  <c:v>-10.724038611528799</c:v>
                </c:pt>
                <c:pt idx="13">
                  <c:v>-10.637497471605998</c:v>
                </c:pt>
                <c:pt idx="14">
                  <c:v>-10.5825865780568</c:v>
                </c:pt>
                <c:pt idx="15">
                  <c:v>-10.695522274503158</c:v>
                </c:pt>
                <c:pt idx="16">
                  <c:v>-10.794175244791999</c:v>
                </c:pt>
                <c:pt idx="17">
                  <c:v>-10.8932898988012</c:v>
                </c:pt>
                <c:pt idx="18">
                  <c:v>-11.025901180181199</c:v>
                </c:pt>
                <c:pt idx="19">
                  <c:v>-11.040635767001199</c:v>
                </c:pt>
              </c:numCache>
            </c:numRef>
          </c:val>
        </c:ser>
        <c:ser>
          <c:idx val="2"/>
          <c:order val="2"/>
          <c:tx>
            <c:strRef>
              <c:f>'Solving for Pressure'!$A$18</c:f>
              <c:strCache>
                <c:ptCount val="1"/>
                <c:pt idx="0">
                  <c:v>0.296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Pressure'!$C$18:$V$18</c:f>
              <c:numCache>
                <c:formatCode>0.00</c:formatCode>
                <c:ptCount val="20"/>
                <c:pt idx="0">
                  <c:v>-7.526829732746398</c:v>
                </c:pt>
                <c:pt idx="1">
                  <c:v>-7.5728998742035989</c:v>
                </c:pt>
                <c:pt idx="2">
                  <c:v>-7.8532499460987992</c:v>
                </c:pt>
                <c:pt idx="3">
                  <c:v>-7.8640553097667985</c:v>
                </c:pt>
                <c:pt idx="4">
                  <c:v>-7.9531504447383981</c:v>
                </c:pt>
                <c:pt idx="5">
                  <c:v>-8.009829488706</c:v>
                </c:pt>
                <c:pt idx="6">
                  <c:v>-8.0552120161116001</c:v>
                </c:pt>
                <c:pt idx="7">
                  <c:v>-7.9447026149615994</c:v>
                </c:pt>
                <c:pt idx="8">
                  <c:v>-8.0836988839635993</c:v>
                </c:pt>
                <c:pt idx="9">
                  <c:v>-8.0821271947027995</c:v>
                </c:pt>
                <c:pt idx="10">
                  <c:v>-8.1203388898559989</c:v>
                </c:pt>
                <c:pt idx="11">
                  <c:v>-8.2923406333347991</c:v>
                </c:pt>
                <c:pt idx="12">
                  <c:v>-8.2767219713055979</c:v>
                </c:pt>
                <c:pt idx="13">
                  <c:v>-8.223972150489999</c:v>
                </c:pt>
                <c:pt idx="14">
                  <c:v>-8.1946994380075999</c:v>
                </c:pt>
                <c:pt idx="15">
                  <c:v>-8.3689997770303179</c:v>
                </c:pt>
                <c:pt idx="16">
                  <c:v>-8.5142435108439987</c:v>
                </c:pt>
                <c:pt idx="17">
                  <c:v>-8.7016674551944</c:v>
                </c:pt>
                <c:pt idx="18">
                  <c:v>-8.9511731253463989</c:v>
                </c:pt>
                <c:pt idx="19">
                  <c:v>-8.9806422989863997</c:v>
                </c:pt>
              </c:numCache>
            </c:numRef>
          </c:val>
        </c:ser>
        <c:ser>
          <c:idx val="3"/>
          <c:order val="3"/>
          <c:tx>
            <c:strRef>
              <c:f>'Solving for Pressure'!$A$19</c:f>
              <c:strCache>
                <c:ptCount val="1"/>
                <c:pt idx="0">
                  <c:v>0.445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Pressure'!$C$19:$V$19</c:f>
              <c:numCache>
                <c:formatCode>0.00</c:formatCode>
                <c:ptCount val="20"/>
                <c:pt idx="0">
                  <c:v>-4.6500490020095988</c:v>
                </c:pt>
                <c:pt idx="1">
                  <c:v>-4.7041740509283976</c:v>
                </c:pt>
                <c:pt idx="2">
                  <c:v>-5.1482744976831984</c:v>
                </c:pt>
                <c:pt idx="3">
                  <c:v>-5.0687077288551983</c:v>
                </c:pt>
                <c:pt idx="4">
                  <c:v>-5.1598657059815984</c:v>
                </c:pt>
                <c:pt idx="5">
                  <c:v>-5.3035770427659994</c:v>
                </c:pt>
                <c:pt idx="6">
                  <c:v>-5.3431639660223986</c:v>
                </c:pt>
                <c:pt idx="7">
                  <c:v>-5.2002384738683993</c:v>
                </c:pt>
                <c:pt idx="8">
                  <c:v>-5.4723371771443983</c:v>
                </c:pt>
                <c:pt idx="9">
                  <c:v>-5.4901169119071991</c:v>
                </c:pt>
                <c:pt idx="10">
                  <c:v>-5.5673261468439978</c:v>
                </c:pt>
                <c:pt idx="11">
                  <c:v>-5.8334327848131977</c:v>
                </c:pt>
                <c:pt idx="12">
                  <c:v>-5.8294053310823983</c:v>
                </c:pt>
                <c:pt idx="13">
                  <c:v>-5.8104468293739995</c:v>
                </c:pt>
                <c:pt idx="14">
                  <c:v>-5.8068122979583983</c:v>
                </c:pt>
                <c:pt idx="15">
                  <c:v>-6.0424772795574793</c:v>
                </c:pt>
                <c:pt idx="16">
                  <c:v>-6.2343117768959981</c:v>
                </c:pt>
                <c:pt idx="17">
                  <c:v>-6.5100450115875983</c:v>
                </c:pt>
                <c:pt idx="18">
                  <c:v>-6.8764450705115987</c:v>
                </c:pt>
                <c:pt idx="19">
                  <c:v>-6.9206488309715981</c:v>
                </c:pt>
              </c:numCache>
            </c:numRef>
          </c:val>
        </c:ser>
        <c:ser>
          <c:idx val="4"/>
          <c:order val="4"/>
          <c:tx>
            <c:strRef>
              <c:f>'Solving for Pressure'!$A$20</c:f>
              <c:strCache>
                <c:ptCount val="1"/>
                <c:pt idx="0">
                  <c:v>0.593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Pressure'!$C$20:$V$20</c:f>
              <c:numCache>
                <c:formatCode>0.00</c:formatCode>
                <c:ptCount val="20"/>
                <c:pt idx="0">
                  <c:v>-1.7732682712727978</c:v>
                </c:pt>
                <c:pt idx="1">
                  <c:v>-1.8354482276531972</c:v>
                </c:pt>
                <c:pt idx="2">
                  <c:v>-2.4432990492675977</c:v>
                </c:pt>
                <c:pt idx="3">
                  <c:v>-2.2733601479435972</c:v>
                </c:pt>
                <c:pt idx="4">
                  <c:v>-2.3665809672247988</c:v>
                </c:pt>
                <c:pt idx="5">
                  <c:v>-2.5973245968259988</c:v>
                </c:pt>
                <c:pt idx="6">
                  <c:v>-2.6311159159331972</c:v>
                </c:pt>
                <c:pt idx="7">
                  <c:v>-2.4557743327751975</c:v>
                </c:pt>
                <c:pt idx="8">
                  <c:v>-2.8609754703251973</c:v>
                </c:pt>
                <c:pt idx="9">
                  <c:v>-2.8981066291115987</c:v>
                </c:pt>
                <c:pt idx="10">
                  <c:v>-3.0143134038319985</c:v>
                </c:pt>
                <c:pt idx="11">
                  <c:v>-3.3745249362915981</c:v>
                </c:pt>
                <c:pt idx="12">
                  <c:v>-3.3820886908592005</c:v>
                </c:pt>
                <c:pt idx="13">
                  <c:v>-3.3969215082579982</c:v>
                </c:pt>
                <c:pt idx="14">
                  <c:v>-3.4189251579091984</c:v>
                </c:pt>
                <c:pt idx="15">
                  <c:v>-3.7159547820846388</c:v>
                </c:pt>
                <c:pt idx="16">
                  <c:v>-3.9543800429479994</c:v>
                </c:pt>
                <c:pt idx="17">
                  <c:v>-4.3184225679807984</c:v>
                </c:pt>
                <c:pt idx="18">
                  <c:v>-4.8017170156767985</c:v>
                </c:pt>
                <c:pt idx="19">
                  <c:v>-4.8606553629567983</c:v>
                </c:pt>
              </c:numCache>
            </c:numRef>
          </c:val>
        </c:ser>
        <c:ser>
          <c:idx val="5"/>
          <c:order val="5"/>
          <c:tx>
            <c:strRef>
              <c:f>'Solving for Pressure'!$A$21</c:f>
              <c:strCache>
                <c:ptCount val="1"/>
                <c:pt idx="0">
                  <c:v>0.741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Pressure'!$C$21:$V$21</c:f>
              <c:numCache>
                <c:formatCode>0.00</c:formatCode>
                <c:ptCount val="20"/>
                <c:pt idx="0">
                  <c:v>1.1035124594639996</c:v>
                </c:pt>
                <c:pt idx="1">
                  <c:v>1.0332775956219997</c:v>
                </c:pt>
                <c:pt idx="2">
                  <c:v>0.26167639914800134</c:v>
                </c:pt>
                <c:pt idx="3">
                  <c:v>0.5219874329680021</c:v>
                </c:pt>
                <c:pt idx="4">
                  <c:v>0.42670377153200079</c:v>
                </c:pt>
                <c:pt idx="5">
                  <c:v>0.108927849114</c:v>
                </c:pt>
                <c:pt idx="6">
                  <c:v>8.0932134156000757E-2</c:v>
                </c:pt>
                <c:pt idx="7">
                  <c:v>0.28868980831800073</c:v>
                </c:pt>
                <c:pt idx="8">
                  <c:v>-0.24961376350599984</c:v>
                </c:pt>
                <c:pt idx="9">
                  <c:v>-0.30609634631599825</c:v>
                </c:pt>
                <c:pt idx="10">
                  <c:v>-0.46130066081999743</c:v>
                </c:pt>
                <c:pt idx="11">
                  <c:v>-0.91561708776999851</c:v>
                </c:pt>
                <c:pt idx="12">
                  <c:v>-0.93477205063599911</c:v>
                </c:pt>
                <c:pt idx="13">
                  <c:v>-0.98339618714199872</c:v>
                </c:pt>
                <c:pt idx="14">
                  <c:v>-1.0310380178599985</c:v>
                </c:pt>
                <c:pt idx="15">
                  <c:v>-1.3894322846117984</c:v>
                </c:pt>
                <c:pt idx="16">
                  <c:v>-1.6744483089999989</c:v>
                </c:pt>
                <c:pt idx="17">
                  <c:v>-2.1268001243739985</c:v>
                </c:pt>
                <c:pt idx="18">
                  <c:v>-2.7269889608419984</c:v>
                </c:pt>
                <c:pt idx="19">
                  <c:v>-2.8006618949419995</c:v>
                </c:pt>
              </c:numCache>
            </c:numRef>
          </c:val>
        </c:ser>
        <c:ser>
          <c:idx val="6"/>
          <c:order val="6"/>
          <c:tx>
            <c:strRef>
              <c:f>'Solving for Pressure'!$A$22</c:f>
              <c:strCache>
                <c:ptCount val="1"/>
                <c:pt idx="0">
                  <c:v>0.889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Pressure'!$C$22:$V$22</c:f>
              <c:numCache>
                <c:formatCode>0.00</c:formatCode>
                <c:ptCount val="20"/>
                <c:pt idx="0">
                  <c:v>3.9802931902007987</c:v>
                </c:pt>
                <c:pt idx="1">
                  <c:v>3.9020034188972001</c:v>
                </c:pt>
                <c:pt idx="2">
                  <c:v>2.9666518475636021</c:v>
                </c:pt>
                <c:pt idx="3">
                  <c:v>3.3173350138796014</c:v>
                </c:pt>
                <c:pt idx="4">
                  <c:v>3.2199885102888022</c:v>
                </c:pt>
                <c:pt idx="5">
                  <c:v>2.8151802950540041</c:v>
                </c:pt>
                <c:pt idx="6">
                  <c:v>2.7929801842452004</c:v>
                </c:pt>
                <c:pt idx="7">
                  <c:v>3.0331539494112025</c:v>
                </c:pt>
                <c:pt idx="8">
                  <c:v>2.3617479433132029</c:v>
                </c:pt>
                <c:pt idx="9">
                  <c:v>2.2859139364796004</c:v>
                </c:pt>
                <c:pt idx="10">
                  <c:v>2.0917120821920019</c:v>
                </c:pt>
                <c:pt idx="11">
                  <c:v>1.5432907607516011</c:v>
                </c:pt>
                <c:pt idx="12">
                  <c:v>1.5125445895872023</c:v>
                </c:pt>
                <c:pt idx="13">
                  <c:v>1.4301291339740043</c:v>
                </c:pt>
                <c:pt idx="14">
                  <c:v>1.3568491221892014</c:v>
                </c:pt>
                <c:pt idx="15">
                  <c:v>0.9370902128610421</c:v>
                </c:pt>
                <c:pt idx="16">
                  <c:v>0.60548342494800167</c:v>
                </c:pt>
                <c:pt idx="17">
                  <c:v>6.4822319232803238E-2</c:v>
                </c:pt>
                <c:pt idx="18">
                  <c:v>-0.65226090600719822</c:v>
                </c:pt>
                <c:pt idx="19">
                  <c:v>-0.74066842692719703</c:v>
                </c:pt>
              </c:numCache>
            </c:numRef>
          </c:val>
        </c:ser>
        <c:ser>
          <c:idx val="7"/>
          <c:order val="7"/>
          <c:tx>
            <c:strRef>
              <c:f>'Solving for Pressure'!$A$23</c:f>
              <c:strCache>
                <c:ptCount val="1"/>
                <c:pt idx="0">
                  <c:v>1.037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Pressure'!$C$23:$V$23</c:f>
              <c:numCache>
                <c:formatCode>0.00</c:formatCode>
                <c:ptCount val="20"/>
                <c:pt idx="0">
                  <c:v>6.8570739209376033</c:v>
                </c:pt>
                <c:pt idx="1">
                  <c:v>6.7707292421724024</c:v>
                </c:pt>
                <c:pt idx="2">
                  <c:v>5.6716272959792047</c:v>
                </c:pt>
                <c:pt idx="3">
                  <c:v>6.1126825947912042</c:v>
                </c:pt>
                <c:pt idx="4">
                  <c:v>6.0132732490456053</c:v>
                </c:pt>
                <c:pt idx="5">
                  <c:v>5.5214327409940065</c:v>
                </c:pt>
                <c:pt idx="6">
                  <c:v>5.5050282343344055</c:v>
                </c:pt>
                <c:pt idx="7">
                  <c:v>5.7776180905044026</c:v>
                </c:pt>
                <c:pt idx="8">
                  <c:v>4.9731096501324021</c:v>
                </c:pt>
                <c:pt idx="9">
                  <c:v>4.8779242192752061</c:v>
                </c:pt>
                <c:pt idx="10">
                  <c:v>4.6447248252039994</c:v>
                </c:pt>
                <c:pt idx="11">
                  <c:v>4.0021986092732025</c:v>
                </c:pt>
                <c:pt idx="12">
                  <c:v>3.9598612298104019</c:v>
                </c:pt>
                <c:pt idx="13">
                  <c:v>3.8436544550900056</c:v>
                </c:pt>
                <c:pt idx="14">
                  <c:v>3.7447362622383995</c:v>
                </c:pt>
                <c:pt idx="15">
                  <c:v>3.2636127103338826</c:v>
                </c:pt>
                <c:pt idx="16">
                  <c:v>2.885415158896004</c:v>
                </c:pt>
                <c:pt idx="17">
                  <c:v>2.2564447628396049</c:v>
                </c:pt>
                <c:pt idx="18">
                  <c:v>1.4224671488276019</c:v>
                </c:pt>
                <c:pt idx="19">
                  <c:v>1.3193250410876036</c:v>
                </c:pt>
              </c:numCache>
            </c:numRef>
          </c:val>
        </c:ser>
        <c:ser>
          <c:idx val="8"/>
          <c:order val="8"/>
          <c:tx>
            <c:strRef>
              <c:f>'Solving for Pressure'!$A$24</c:f>
              <c:strCache>
                <c:ptCount val="1"/>
                <c:pt idx="0">
                  <c:v>1.185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Pressure'!$C$24:$V$24</c:f>
              <c:numCache>
                <c:formatCode>0.00</c:formatCode>
                <c:ptCount val="20"/>
                <c:pt idx="0">
                  <c:v>9.7338546516744042</c:v>
                </c:pt>
                <c:pt idx="1">
                  <c:v>9.639455065447601</c:v>
                </c:pt>
                <c:pt idx="2">
                  <c:v>8.3766027443948072</c:v>
                </c:pt>
                <c:pt idx="3">
                  <c:v>8.9080301757028035</c:v>
                </c:pt>
                <c:pt idx="4">
                  <c:v>8.8065579878024014</c:v>
                </c:pt>
                <c:pt idx="5">
                  <c:v>8.2276851869340053</c:v>
                </c:pt>
                <c:pt idx="6">
                  <c:v>8.2170762844236069</c:v>
                </c:pt>
                <c:pt idx="7">
                  <c:v>8.5220822315976061</c:v>
                </c:pt>
                <c:pt idx="8">
                  <c:v>7.5844713569516049</c:v>
                </c:pt>
                <c:pt idx="9">
                  <c:v>7.4699345020708048</c:v>
                </c:pt>
                <c:pt idx="10">
                  <c:v>7.1977375682160041</c:v>
                </c:pt>
                <c:pt idx="11">
                  <c:v>6.4611064577948039</c:v>
                </c:pt>
                <c:pt idx="12">
                  <c:v>6.4071778700336051</c:v>
                </c:pt>
                <c:pt idx="13">
                  <c:v>6.2571797762060033</c:v>
                </c:pt>
                <c:pt idx="14">
                  <c:v>6.1326234022876012</c:v>
                </c:pt>
                <c:pt idx="15">
                  <c:v>5.5901352078067266</c:v>
                </c:pt>
                <c:pt idx="16">
                  <c:v>5.1653468928440045</c:v>
                </c:pt>
                <c:pt idx="17">
                  <c:v>4.4480672064464049</c:v>
                </c:pt>
                <c:pt idx="18">
                  <c:v>3.4971952036624021</c:v>
                </c:pt>
                <c:pt idx="19">
                  <c:v>3.3793185091024025</c:v>
                </c:pt>
              </c:numCache>
            </c:numRef>
          </c:val>
        </c:ser>
        <c:ser>
          <c:idx val="9"/>
          <c:order val="9"/>
          <c:tx>
            <c:strRef>
              <c:f>'Solving for Pressure'!$A$25</c:f>
              <c:strCache>
                <c:ptCount val="1"/>
                <c:pt idx="0">
                  <c:v>1.334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Pressure'!$C$25:$V$25</c:f>
              <c:numCache>
                <c:formatCode>0.00</c:formatCode>
                <c:ptCount val="20"/>
                <c:pt idx="0">
                  <c:v>12.610635382411205</c:v>
                </c:pt>
                <c:pt idx="1">
                  <c:v>12.508180888722807</c:v>
                </c:pt>
                <c:pt idx="2">
                  <c:v>11.081578192810406</c:v>
                </c:pt>
                <c:pt idx="3">
                  <c:v>11.703377756614406</c:v>
                </c:pt>
                <c:pt idx="4">
                  <c:v>11.599842726559205</c:v>
                </c:pt>
                <c:pt idx="5">
                  <c:v>10.933937632874008</c:v>
                </c:pt>
                <c:pt idx="6">
                  <c:v>10.929124334512805</c:v>
                </c:pt>
                <c:pt idx="7">
                  <c:v>11.266546372690806</c:v>
                </c:pt>
                <c:pt idx="8">
                  <c:v>10.195833063770808</c:v>
                </c:pt>
                <c:pt idx="9">
                  <c:v>10.061944784866403</c:v>
                </c:pt>
                <c:pt idx="10">
                  <c:v>9.7507503112280052</c:v>
                </c:pt>
                <c:pt idx="11">
                  <c:v>8.9200143063164052</c:v>
                </c:pt>
                <c:pt idx="12">
                  <c:v>8.8544945102568047</c:v>
                </c:pt>
                <c:pt idx="13">
                  <c:v>8.6707050973220046</c:v>
                </c:pt>
                <c:pt idx="14">
                  <c:v>8.5205105423368028</c:v>
                </c:pt>
                <c:pt idx="15">
                  <c:v>7.9166577052795635</c:v>
                </c:pt>
                <c:pt idx="16">
                  <c:v>7.4452786267920015</c:v>
                </c:pt>
                <c:pt idx="17">
                  <c:v>6.6396896500532083</c:v>
                </c:pt>
                <c:pt idx="18">
                  <c:v>5.5719232584972023</c:v>
                </c:pt>
                <c:pt idx="19">
                  <c:v>5.4393119771172014</c:v>
                </c:pt>
              </c:numCache>
            </c:numRef>
          </c:val>
        </c:ser>
        <c:ser>
          <c:idx val="10"/>
          <c:order val="10"/>
          <c:tx>
            <c:strRef>
              <c:f>'Solving for Pressure'!$A$26</c:f>
              <c:strCache>
                <c:ptCount val="1"/>
                <c:pt idx="0">
                  <c:v>1.482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Pressure'!$C$26:$V$26</c:f>
              <c:numCache>
                <c:formatCode>0.00</c:formatCode>
                <c:ptCount val="20"/>
                <c:pt idx="0">
                  <c:v>15.48741611314801</c:v>
                </c:pt>
                <c:pt idx="1">
                  <c:v>15.376906711998009</c:v>
                </c:pt>
                <c:pt idx="2">
                  <c:v>13.786553641226009</c:v>
                </c:pt>
                <c:pt idx="3">
                  <c:v>14.498725337526009</c:v>
                </c:pt>
                <c:pt idx="4">
                  <c:v>14.393127465316008</c:v>
                </c:pt>
                <c:pt idx="5">
                  <c:v>13.64019007881401</c:v>
                </c:pt>
                <c:pt idx="6">
                  <c:v>13.641172384602003</c:v>
                </c:pt>
                <c:pt idx="7">
                  <c:v>14.011010513784006</c:v>
                </c:pt>
                <c:pt idx="8">
                  <c:v>12.807194770590007</c:v>
                </c:pt>
                <c:pt idx="9">
                  <c:v>12.653955067662009</c:v>
                </c:pt>
                <c:pt idx="10">
                  <c:v>12.303763054240006</c:v>
                </c:pt>
                <c:pt idx="11">
                  <c:v>11.378922154838007</c:v>
                </c:pt>
                <c:pt idx="12">
                  <c:v>11.301811150480004</c:v>
                </c:pt>
                <c:pt idx="13">
                  <c:v>11.084230418438009</c:v>
                </c:pt>
                <c:pt idx="14">
                  <c:v>10.908397682386004</c:v>
                </c:pt>
                <c:pt idx="15">
                  <c:v>10.243180202752404</c:v>
                </c:pt>
                <c:pt idx="16">
                  <c:v>9.7252103607400056</c:v>
                </c:pt>
                <c:pt idx="17">
                  <c:v>8.8313120936600082</c:v>
                </c:pt>
                <c:pt idx="18">
                  <c:v>7.646651313332006</c:v>
                </c:pt>
                <c:pt idx="19">
                  <c:v>7.4993054451320038</c:v>
                </c:pt>
              </c:numCache>
            </c:numRef>
          </c:val>
        </c:ser>
        <c:ser>
          <c:idx val="11"/>
          <c:order val="11"/>
          <c:tx>
            <c:strRef>
              <c:f>'Solving for Pressure'!$A$27</c:f>
              <c:strCache>
                <c:ptCount val="1"/>
                <c:pt idx="0">
                  <c:v>1.630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Pressure'!$C$27:$V$27</c:f>
              <c:numCache>
                <c:formatCode>0.00</c:formatCode>
                <c:ptCount val="20"/>
                <c:pt idx="0">
                  <c:v>18.36419684388482</c:v>
                </c:pt>
                <c:pt idx="1">
                  <c:v>18.245632535273209</c:v>
                </c:pt>
                <c:pt idx="2">
                  <c:v>16.49152908964161</c:v>
                </c:pt>
                <c:pt idx="3">
                  <c:v>17.294072918437607</c:v>
                </c:pt>
                <c:pt idx="4">
                  <c:v>17.186412204072809</c:v>
                </c:pt>
                <c:pt idx="5">
                  <c:v>16.346442524754011</c:v>
                </c:pt>
                <c:pt idx="6">
                  <c:v>16.35322043469121</c:v>
                </c:pt>
                <c:pt idx="7">
                  <c:v>16.755474654877212</c:v>
                </c:pt>
                <c:pt idx="8">
                  <c:v>15.41855647740921</c:v>
                </c:pt>
                <c:pt idx="9">
                  <c:v>15.245965350457608</c:v>
                </c:pt>
                <c:pt idx="10">
                  <c:v>14.856775797252004</c:v>
                </c:pt>
                <c:pt idx="11">
                  <c:v>13.837830003359608</c:v>
                </c:pt>
                <c:pt idx="12">
                  <c:v>13.749127790703207</c:v>
                </c:pt>
                <c:pt idx="13">
                  <c:v>13.497755739554011</c:v>
                </c:pt>
                <c:pt idx="14">
                  <c:v>13.296284822435206</c:v>
                </c:pt>
                <c:pt idx="15">
                  <c:v>12.569702700225248</c:v>
                </c:pt>
                <c:pt idx="16">
                  <c:v>12.005142094688006</c:v>
                </c:pt>
                <c:pt idx="17">
                  <c:v>11.022934537266805</c:v>
                </c:pt>
                <c:pt idx="18">
                  <c:v>9.7213793681668061</c:v>
                </c:pt>
                <c:pt idx="19">
                  <c:v>9.5592989131468027</c:v>
                </c:pt>
              </c:numCache>
            </c:numRef>
          </c:val>
        </c:ser>
        <c:ser>
          <c:idx val="12"/>
          <c:order val="12"/>
          <c:tx>
            <c:strRef>
              <c:f>'Solving for Pressure'!$A$28</c:f>
              <c:strCache>
                <c:ptCount val="1"/>
                <c:pt idx="0">
                  <c:v>1.778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Pressure'!$C$28:$V$28</c:f>
              <c:numCache>
                <c:formatCode>0.00</c:formatCode>
                <c:ptCount val="20"/>
                <c:pt idx="0">
                  <c:v>21.24097757462161</c:v>
                </c:pt>
                <c:pt idx="1">
                  <c:v>21.114358358548408</c:v>
                </c:pt>
                <c:pt idx="2">
                  <c:v>19.196504538057212</c:v>
                </c:pt>
                <c:pt idx="3">
                  <c:v>20.08942049934921</c:v>
                </c:pt>
                <c:pt idx="4">
                  <c:v>19.979696942829612</c:v>
                </c:pt>
                <c:pt idx="5">
                  <c:v>19.052694970694013</c:v>
                </c:pt>
                <c:pt idx="6">
                  <c:v>19.065268484780411</c:v>
                </c:pt>
                <c:pt idx="7">
                  <c:v>19.499938795970408</c:v>
                </c:pt>
                <c:pt idx="8">
                  <c:v>18.029918184228407</c:v>
                </c:pt>
                <c:pt idx="9">
                  <c:v>17.837975633253208</c:v>
                </c:pt>
                <c:pt idx="10">
                  <c:v>17.409788540264017</c:v>
                </c:pt>
                <c:pt idx="11">
                  <c:v>16.296737851881211</c:v>
                </c:pt>
                <c:pt idx="12">
                  <c:v>16.196444430926412</c:v>
                </c:pt>
                <c:pt idx="13">
                  <c:v>15.911281060670012</c:v>
                </c:pt>
                <c:pt idx="14">
                  <c:v>15.684171962484408</c:v>
                </c:pt>
                <c:pt idx="15">
                  <c:v>14.896225197698088</c:v>
                </c:pt>
                <c:pt idx="16">
                  <c:v>14.285073828636007</c:v>
                </c:pt>
                <c:pt idx="17">
                  <c:v>13.214556980873608</c:v>
                </c:pt>
                <c:pt idx="18">
                  <c:v>11.796107423001606</c:v>
                </c:pt>
                <c:pt idx="19">
                  <c:v>11.619292381161605</c:v>
                </c:pt>
              </c:numCache>
            </c:numRef>
          </c:val>
        </c:ser>
        <c:ser>
          <c:idx val="13"/>
          <c:order val="13"/>
          <c:tx>
            <c:strRef>
              <c:f>'Solving for Pressure'!$A$29</c:f>
              <c:strCache>
                <c:ptCount val="1"/>
                <c:pt idx="0">
                  <c:v>1.926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Pressure'!$C$29:$V$29</c:f>
              <c:numCache>
                <c:formatCode>0.00</c:formatCode>
                <c:ptCount val="20"/>
                <c:pt idx="0">
                  <c:v>24.117758305358414</c:v>
                </c:pt>
                <c:pt idx="1">
                  <c:v>23.983084181823614</c:v>
                </c:pt>
                <c:pt idx="2">
                  <c:v>21.901479986472815</c:v>
                </c:pt>
                <c:pt idx="3">
                  <c:v>22.884768080260812</c:v>
                </c:pt>
                <c:pt idx="4">
                  <c:v>22.772981681586415</c:v>
                </c:pt>
                <c:pt idx="5">
                  <c:v>21.758947416634015</c:v>
                </c:pt>
                <c:pt idx="6">
                  <c:v>21.777316534869612</c:v>
                </c:pt>
                <c:pt idx="7">
                  <c:v>22.244402937063619</c:v>
                </c:pt>
                <c:pt idx="8">
                  <c:v>20.64127989104761</c:v>
                </c:pt>
                <c:pt idx="9">
                  <c:v>20.429985916048814</c:v>
                </c:pt>
                <c:pt idx="10">
                  <c:v>19.962801283276015</c:v>
                </c:pt>
                <c:pt idx="11">
                  <c:v>18.755645700402816</c:v>
                </c:pt>
                <c:pt idx="12">
                  <c:v>18.643761071149612</c:v>
                </c:pt>
                <c:pt idx="13">
                  <c:v>18.324806381786011</c:v>
                </c:pt>
                <c:pt idx="14">
                  <c:v>18.072059102533615</c:v>
                </c:pt>
                <c:pt idx="15">
                  <c:v>17.222747695170924</c:v>
                </c:pt>
                <c:pt idx="16">
                  <c:v>16.565005562584012</c:v>
                </c:pt>
                <c:pt idx="17">
                  <c:v>15.406179424480408</c:v>
                </c:pt>
                <c:pt idx="18">
                  <c:v>13.870835477836406</c:v>
                </c:pt>
                <c:pt idx="19">
                  <c:v>13.679285849176408</c:v>
                </c:pt>
              </c:numCache>
            </c:numRef>
          </c:val>
        </c:ser>
        <c:ser>
          <c:idx val="14"/>
          <c:order val="14"/>
          <c:tx>
            <c:strRef>
              <c:f>'Solving for Pressure'!$A$30</c:f>
              <c:strCache>
                <c:ptCount val="1"/>
                <c:pt idx="0">
                  <c:v>2.075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Pressure'!$C$30:$V$30</c:f>
              <c:numCache>
                <c:formatCode>0.00</c:formatCode>
                <c:ptCount val="20"/>
                <c:pt idx="0">
                  <c:v>26.994539036095219</c:v>
                </c:pt>
                <c:pt idx="1">
                  <c:v>26.851810005098812</c:v>
                </c:pt>
                <c:pt idx="2">
                  <c:v>24.606455434888417</c:v>
                </c:pt>
                <c:pt idx="3">
                  <c:v>25.680115661172415</c:v>
                </c:pt>
                <c:pt idx="4">
                  <c:v>25.566266420343212</c:v>
                </c:pt>
                <c:pt idx="5">
                  <c:v>24.465199862574018</c:v>
                </c:pt>
                <c:pt idx="6">
                  <c:v>24.489364584958821</c:v>
                </c:pt>
                <c:pt idx="7">
                  <c:v>24.988867078156808</c:v>
                </c:pt>
                <c:pt idx="8">
                  <c:v>23.252641597866813</c:v>
                </c:pt>
                <c:pt idx="9">
                  <c:v>23.021996198844413</c:v>
                </c:pt>
                <c:pt idx="10">
                  <c:v>22.515814026288012</c:v>
                </c:pt>
                <c:pt idx="11">
                  <c:v>21.214553548924414</c:v>
                </c:pt>
                <c:pt idx="12">
                  <c:v>21.091077711372812</c:v>
                </c:pt>
                <c:pt idx="13">
                  <c:v>20.738331702902016</c:v>
                </c:pt>
                <c:pt idx="14">
                  <c:v>20.459946242582816</c:v>
                </c:pt>
                <c:pt idx="15">
                  <c:v>19.549270192643768</c:v>
                </c:pt>
                <c:pt idx="16">
                  <c:v>18.844937296532009</c:v>
                </c:pt>
                <c:pt idx="17">
                  <c:v>17.59780186808721</c:v>
                </c:pt>
                <c:pt idx="18">
                  <c:v>15.945563532671207</c:v>
                </c:pt>
                <c:pt idx="19">
                  <c:v>15.739279317191206</c:v>
                </c:pt>
              </c:numCache>
            </c:numRef>
          </c:val>
        </c:ser>
        <c:ser>
          <c:idx val="15"/>
          <c:order val="15"/>
          <c:tx>
            <c:strRef>
              <c:f>'Solving for Pressure'!$A$31</c:f>
              <c:strCache>
                <c:ptCount val="1"/>
                <c:pt idx="0">
                  <c:v>2.223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Pressure'!$C$31:$V$31</c:f>
              <c:numCache>
                <c:formatCode>0.00</c:formatCode>
                <c:ptCount val="20"/>
                <c:pt idx="0">
                  <c:v>29.871319766832023</c:v>
                </c:pt>
                <c:pt idx="1">
                  <c:v>29.720535828374011</c:v>
                </c:pt>
                <c:pt idx="2">
                  <c:v>27.31143088330402</c:v>
                </c:pt>
                <c:pt idx="3">
                  <c:v>28.475463242084018</c:v>
                </c:pt>
                <c:pt idx="4">
                  <c:v>28.359551159100015</c:v>
                </c:pt>
                <c:pt idx="5">
                  <c:v>27.171452308514013</c:v>
                </c:pt>
                <c:pt idx="6">
                  <c:v>27.201412635048015</c:v>
                </c:pt>
                <c:pt idx="7">
                  <c:v>27.733331219250019</c:v>
                </c:pt>
                <c:pt idx="8">
                  <c:v>25.864003304686008</c:v>
                </c:pt>
                <c:pt idx="9">
                  <c:v>25.614006481640018</c:v>
                </c:pt>
                <c:pt idx="10">
                  <c:v>25.068826769300017</c:v>
                </c:pt>
                <c:pt idx="11">
                  <c:v>23.673461397446012</c:v>
                </c:pt>
                <c:pt idx="12">
                  <c:v>23.538394351596011</c:v>
                </c:pt>
                <c:pt idx="13">
                  <c:v>23.151857024018014</c:v>
                </c:pt>
                <c:pt idx="14">
                  <c:v>22.847833382632018</c:v>
                </c:pt>
                <c:pt idx="15">
                  <c:v>21.875792690116612</c:v>
                </c:pt>
                <c:pt idx="16">
                  <c:v>21.124869030480021</c:v>
                </c:pt>
                <c:pt idx="17">
                  <c:v>19.789424311694013</c:v>
                </c:pt>
                <c:pt idx="18">
                  <c:v>18.020291587506009</c:v>
                </c:pt>
                <c:pt idx="19">
                  <c:v>17.799272785206007</c:v>
                </c:pt>
              </c:numCache>
            </c:numRef>
          </c:val>
        </c:ser>
        <c:ser>
          <c:idx val="16"/>
          <c:order val="16"/>
          <c:tx>
            <c:strRef>
              <c:f>'Solving for Pressure'!$A$32</c:f>
              <c:strCache>
                <c:ptCount val="1"/>
                <c:pt idx="0">
                  <c:v>2.371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Pressure'!$C$32:$V$32</c:f>
              <c:numCache>
                <c:formatCode>0.00</c:formatCode>
                <c:ptCount val="20"/>
                <c:pt idx="0">
                  <c:v>32.748100497568814</c:v>
                </c:pt>
                <c:pt idx="1">
                  <c:v>32.589261651649217</c:v>
                </c:pt>
                <c:pt idx="2">
                  <c:v>30.016406331719615</c:v>
                </c:pt>
                <c:pt idx="3">
                  <c:v>31.270810822995614</c:v>
                </c:pt>
                <c:pt idx="4">
                  <c:v>31.152835897856818</c:v>
                </c:pt>
                <c:pt idx="5">
                  <c:v>29.877704754454015</c:v>
                </c:pt>
                <c:pt idx="6">
                  <c:v>29.913460685137217</c:v>
                </c:pt>
                <c:pt idx="7">
                  <c:v>30.477795360343208</c:v>
                </c:pt>
                <c:pt idx="8">
                  <c:v>28.475365011505211</c:v>
                </c:pt>
                <c:pt idx="9">
                  <c:v>28.206016764435617</c:v>
                </c:pt>
                <c:pt idx="10">
                  <c:v>27.621839512312015</c:v>
                </c:pt>
                <c:pt idx="11">
                  <c:v>26.132369245967624</c:v>
                </c:pt>
                <c:pt idx="12">
                  <c:v>25.985710991819218</c:v>
                </c:pt>
                <c:pt idx="13">
                  <c:v>25.565382345134019</c:v>
                </c:pt>
                <c:pt idx="14">
                  <c:v>25.23572052268122</c:v>
                </c:pt>
                <c:pt idx="15">
                  <c:v>24.202315187589448</c:v>
                </c:pt>
                <c:pt idx="16">
                  <c:v>23.404800764428018</c:v>
                </c:pt>
                <c:pt idx="17">
                  <c:v>21.98104675530081</c:v>
                </c:pt>
                <c:pt idx="18">
                  <c:v>20.095019642340816</c:v>
                </c:pt>
                <c:pt idx="19">
                  <c:v>19.859266253220817</c:v>
                </c:pt>
              </c:numCache>
            </c:numRef>
          </c:val>
        </c:ser>
        <c:ser>
          <c:idx val="17"/>
          <c:order val="17"/>
          <c:tx>
            <c:strRef>
              <c:f>'Solving for Pressure'!$A$33</c:f>
              <c:strCache>
                <c:ptCount val="1"/>
                <c:pt idx="0">
                  <c:v>2.519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Pressure'!$C$33:$V$33</c:f>
              <c:numCache>
                <c:formatCode>0.00</c:formatCode>
                <c:ptCount val="20"/>
                <c:pt idx="0">
                  <c:v>35.624881228305618</c:v>
                </c:pt>
                <c:pt idx="1">
                  <c:v>35.457987474924415</c:v>
                </c:pt>
                <c:pt idx="2">
                  <c:v>32.721381780135218</c:v>
                </c:pt>
                <c:pt idx="3">
                  <c:v>34.066158403907217</c:v>
                </c:pt>
                <c:pt idx="4">
                  <c:v>33.946120636613614</c:v>
                </c:pt>
                <c:pt idx="5">
                  <c:v>32.583957200394018</c:v>
                </c:pt>
                <c:pt idx="6">
                  <c:v>32.625508735226418</c:v>
                </c:pt>
                <c:pt idx="7">
                  <c:v>33.222259501436419</c:v>
                </c:pt>
                <c:pt idx="8">
                  <c:v>31.086726718324414</c:v>
                </c:pt>
                <c:pt idx="9">
                  <c:v>30.798027047231216</c:v>
                </c:pt>
                <c:pt idx="10">
                  <c:v>30.174852255324019</c:v>
                </c:pt>
                <c:pt idx="11">
                  <c:v>28.591277094489222</c:v>
                </c:pt>
                <c:pt idx="12">
                  <c:v>28.433027632042418</c:v>
                </c:pt>
                <c:pt idx="13">
                  <c:v>27.978907666250016</c:v>
                </c:pt>
                <c:pt idx="14">
                  <c:v>27.623607662730414</c:v>
                </c:pt>
                <c:pt idx="15">
                  <c:v>26.528837685062292</c:v>
                </c:pt>
                <c:pt idx="16">
                  <c:v>25.684732498376022</c:v>
                </c:pt>
                <c:pt idx="17">
                  <c:v>24.172669198907613</c:v>
                </c:pt>
                <c:pt idx="18">
                  <c:v>22.169747697175616</c:v>
                </c:pt>
                <c:pt idx="19">
                  <c:v>21.919259721235619</c:v>
                </c:pt>
              </c:numCache>
            </c:numRef>
          </c:val>
        </c:ser>
        <c:ser>
          <c:idx val="18"/>
          <c:order val="18"/>
          <c:tx>
            <c:strRef>
              <c:f>'Solving for Pressure'!$A$34</c:f>
              <c:strCache>
                <c:ptCount val="1"/>
                <c:pt idx="0">
                  <c:v>2.667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Pressure'!$C$34:$V$34</c:f>
              <c:numCache>
                <c:formatCode>0.00</c:formatCode>
                <c:ptCount val="20"/>
                <c:pt idx="0">
                  <c:v>38.501661959042423</c:v>
                </c:pt>
                <c:pt idx="1">
                  <c:v>38.326713298199621</c:v>
                </c:pt>
                <c:pt idx="2">
                  <c:v>35.42635722855082</c:v>
                </c:pt>
                <c:pt idx="3">
                  <c:v>36.86150598481882</c:v>
                </c:pt>
                <c:pt idx="4">
                  <c:v>36.739405375370417</c:v>
                </c:pt>
                <c:pt idx="5">
                  <c:v>35.29020964633402</c:v>
                </c:pt>
                <c:pt idx="6">
                  <c:v>35.33755678531562</c:v>
                </c:pt>
                <c:pt idx="7">
                  <c:v>35.96672364252963</c:v>
                </c:pt>
                <c:pt idx="8">
                  <c:v>33.698088425143609</c:v>
                </c:pt>
                <c:pt idx="9">
                  <c:v>33.390037330026821</c:v>
                </c:pt>
                <c:pt idx="10">
                  <c:v>32.727864998336024</c:v>
                </c:pt>
                <c:pt idx="11">
                  <c:v>31.050184943010819</c:v>
                </c:pt>
                <c:pt idx="12">
                  <c:v>30.880344272265617</c:v>
                </c:pt>
                <c:pt idx="13">
                  <c:v>30.392432987366014</c:v>
                </c:pt>
                <c:pt idx="14">
                  <c:v>30.011494802779616</c:v>
                </c:pt>
                <c:pt idx="15">
                  <c:v>28.855360182535136</c:v>
                </c:pt>
                <c:pt idx="16">
                  <c:v>27.964664232324019</c:v>
                </c:pt>
                <c:pt idx="17">
                  <c:v>26.364291642514416</c:v>
                </c:pt>
                <c:pt idx="18">
                  <c:v>24.244475752010423</c:v>
                </c:pt>
                <c:pt idx="19">
                  <c:v>23.979253189250414</c:v>
                </c:pt>
              </c:numCache>
            </c:numRef>
          </c:val>
        </c:ser>
        <c:ser>
          <c:idx val="19"/>
          <c:order val="19"/>
          <c:tx>
            <c:strRef>
              <c:f>'Solving for Pressure'!$A$35</c:f>
              <c:strCache>
                <c:ptCount val="1"/>
                <c:pt idx="0">
                  <c:v>2.815</c:v>
                </c:pt>
              </c:strCache>
            </c:strRef>
          </c:tx>
          <c:cat>
            <c:numRef>
              <c:f>'Solving for Pressure'!$C$15:$V$15</c:f>
              <c:numCache>
                <c:formatCode>General</c:formatCode>
                <c:ptCount val="20"/>
                <c:pt idx="0">
                  <c:v>600</c:v>
                </c:pt>
                <c:pt idx="1">
                  <c:v>800</c:v>
                </c:pt>
                <c:pt idx="2">
                  <c:v>1000</c:v>
                </c:pt>
                <c:pt idx="3">
                  <c:v>1250</c:v>
                </c:pt>
                <c:pt idx="4">
                  <c:v>1500</c:v>
                </c:pt>
                <c:pt idx="5">
                  <c:v>1750</c:v>
                </c:pt>
                <c:pt idx="6">
                  <c:v>2000</c:v>
                </c:pt>
                <c:pt idx="7">
                  <c:v>2250</c:v>
                </c:pt>
                <c:pt idx="8">
                  <c:v>2500</c:v>
                </c:pt>
                <c:pt idx="9">
                  <c:v>2750</c:v>
                </c:pt>
                <c:pt idx="10">
                  <c:v>3000</c:v>
                </c:pt>
                <c:pt idx="11">
                  <c:v>3250</c:v>
                </c:pt>
                <c:pt idx="12">
                  <c:v>3500</c:v>
                </c:pt>
                <c:pt idx="13">
                  <c:v>3750</c:v>
                </c:pt>
                <c:pt idx="14">
                  <c:v>4000</c:v>
                </c:pt>
                <c:pt idx="15">
                  <c:v>4250</c:v>
                </c:pt>
                <c:pt idx="16">
                  <c:v>4500</c:v>
                </c:pt>
                <c:pt idx="17">
                  <c:v>5000</c:v>
                </c:pt>
                <c:pt idx="18">
                  <c:v>6000</c:v>
                </c:pt>
                <c:pt idx="19">
                  <c:v>6500</c:v>
                </c:pt>
              </c:numCache>
            </c:numRef>
          </c:cat>
          <c:val>
            <c:numRef>
              <c:f>'Solving for Pressure'!$C$35:$V$35</c:f>
              <c:numCache>
                <c:formatCode>0.00</c:formatCode>
                <c:ptCount val="20"/>
                <c:pt idx="0">
                  <c:v>41.378442689779227</c:v>
                </c:pt>
                <c:pt idx="1">
                  <c:v>41.19543912147482</c:v>
                </c:pt>
                <c:pt idx="2">
                  <c:v>38.131332676966423</c:v>
                </c:pt>
                <c:pt idx="3">
                  <c:v>39.656853565730415</c:v>
                </c:pt>
                <c:pt idx="4">
                  <c:v>39.53269011412722</c:v>
                </c:pt>
                <c:pt idx="5">
                  <c:v>37.996462092274022</c:v>
                </c:pt>
                <c:pt idx="6">
                  <c:v>38.049604835404821</c:v>
                </c:pt>
                <c:pt idx="7">
                  <c:v>38.711187783622819</c:v>
                </c:pt>
                <c:pt idx="8">
                  <c:v>36.309450131962826</c:v>
                </c:pt>
                <c:pt idx="9">
                  <c:v>35.98204761282242</c:v>
                </c:pt>
                <c:pt idx="10">
                  <c:v>35.280877741348021</c:v>
                </c:pt>
                <c:pt idx="11">
                  <c:v>33.509092791532417</c:v>
                </c:pt>
                <c:pt idx="12">
                  <c:v>33.327660912488824</c:v>
                </c:pt>
                <c:pt idx="13">
                  <c:v>32.805958308482019</c:v>
                </c:pt>
                <c:pt idx="14">
                  <c:v>32.399381942828818</c:v>
                </c:pt>
                <c:pt idx="15">
                  <c:v>31.181882680007973</c:v>
                </c:pt>
                <c:pt idx="16">
                  <c:v>30.244595966272023</c:v>
                </c:pt>
                <c:pt idx="17">
                  <c:v>28.55591408612122</c:v>
                </c:pt>
                <c:pt idx="18">
                  <c:v>26.319203806845216</c:v>
                </c:pt>
                <c:pt idx="19">
                  <c:v>26.039246657265224</c:v>
                </c:pt>
              </c:numCache>
            </c:numRef>
          </c:val>
        </c:ser>
        <c:bandFmts/>
        <c:axId val="96513024"/>
        <c:axId val="96818816"/>
        <c:axId val="96539904"/>
      </c:surface3DChart>
      <c:catAx>
        <c:axId val="9651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Engine RPM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96818816"/>
        <c:crosses val="autoZero"/>
        <c:auto val="1"/>
        <c:lblAlgn val="ctr"/>
        <c:lblOffset val="100"/>
        <c:noMultiLvlLbl val="0"/>
      </c:catAx>
      <c:valAx>
        <c:axId val="96818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Boost Pressure</a:t>
                </a:r>
                <a:r>
                  <a:rPr lang="en-US" baseline="0"/>
                  <a:t> </a:t>
                </a:r>
                <a:r>
                  <a:rPr lang="en-US"/>
                  <a:t>(psiG)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96513024"/>
        <c:crosses val="autoZero"/>
        <c:crossBetween val="midCat"/>
      </c:valAx>
      <c:serAx>
        <c:axId val="965399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6818816"/>
        <c:crosses val="autoZero"/>
      </c:serAx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119</xdr:row>
      <xdr:rowOff>68581</xdr:rowOff>
    </xdr:from>
    <xdr:to>
      <xdr:col>21</xdr:col>
      <xdr:colOff>937260</xdr:colOff>
      <xdr:row>167</xdr:row>
      <xdr:rowOff>138855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91440</xdr:colOff>
      <xdr:row>192</xdr:row>
      <xdr:rowOff>53340</xdr:rowOff>
    </xdr:from>
    <xdr:to>
      <xdr:col>21</xdr:col>
      <xdr:colOff>929640</xdr:colOff>
      <xdr:row>234</xdr:row>
      <xdr:rowOff>91440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47</xdr:row>
      <xdr:rowOff>45720</xdr:rowOff>
    </xdr:from>
    <xdr:to>
      <xdr:col>21</xdr:col>
      <xdr:colOff>944880</xdr:colOff>
      <xdr:row>94</xdr:row>
      <xdr:rowOff>129540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35</xdr:row>
      <xdr:rowOff>61912</xdr:rowOff>
    </xdr:from>
    <xdr:to>
      <xdr:col>21</xdr:col>
      <xdr:colOff>600076</xdr:colOff>
      <xdr:row>73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FD519"/>
  <sheetViews>
    <sheetView tabSelected="1" zoomScaleNormal="100" workbookViewId="0"/>
  </sheetViews>
  <sheetFormatPr defaultRowHeight="14.4" x14ac:dyDescent="0.3"/>
  <cols>
    <col min="1" max="1" width="14" customWidth="1"/>
    <col min="2" max="2" width="20" customWidth="1"/>
    <col min="3" max="3" width="10.21875" customWidth="1"/>
    <col min="4" max="4" width="11.109375" customWidth="1"/>
    <col min="5" max="5" width="10.21875" bestFit="1" customWidth="1"/>
    <col min="6" max="9" width="11.109375" customWidth="1"/>
    <col min="10" max="11" width="10.21875" bestFit="1" customWidth="1"/>
    <col min="12" max="12" width="10.33203125" bestFit="1" customWidth="1"/>
    <col min="13" max="22" width="10.21875" bestFit="1" customWidth="1"/>
  </cols>
  <sheetData>
    <row r="1" spans="1:23" x14ac:dyDescent="0.3">
      <c r="A1" s="1" t="s">
        <v>84</v>
      </c>
      <c r="D1" s="7" t="s">
        <v>20</v>
      </c>
      <c r="F1" s="7" t="s">
        <v>98</v>
      </c>
      <c r="G1" s="7" t="s">
        <v>89</v>
      </c>
      <c r="H1" s="7" t="s">
        <v>90</v>
      </c>
      <c r="I1" s="7" t="s">
        <v>91</v>
      </c>
      <c r="J1" s="7"/>
    </row>
    <row r="2" spans="1:23" ht="15" thickBot="1" x14ac:dyDescent="0.35">
      <c r="A2" s="1"/>
      <c r="C2" s="5" t="s">
        <v>95</v>
      </c>
      <c r="D2" s="46" t="s">
        <v>93</v>
      </c>
      <c r="F2" s="5" t="s">
        <v>93</v>
      </c>
      <c r="G2" s="5" t="s">
        <v>94</v>
      </c>
      <c r="H2" s="5" t="s">
        <v>92</v>
      </c>
      <c r="I2" s="5" t="s">
        <v>92</v>
      </c>
    </row>
    <row r="3" spans="1:23" ht="15" thickBot="1" x14ac:dyDescent="0.35">
      <c r="A3" s="1" t="s">
        <v>6</v>
      </c>
      <c r="C3" s="5" t="s">
        <v>11</v>
      </c>
      <c r="D3" s="11">
        <v>122.04749</v>
      </c>
      <c r="F3" s="3">
        <v>122.04749</v>
      </c>
      <c r="G3" s="3">
        <v>97.637990000000002</v>
      </c>
      <c r="H3" s="3">
        <v>122.04749</v>
      </c>
      <c r="I3" s="3">
        <v>97.637990000000002</v>
      </c>
      <c r="L3" s="38" t="s">
        <v>75</v>
      </c>
      <c r="M3" s="7"/>
      <c r="N3" s="5"/>
    </row>
    <row r="4" spans="1:23" x14ac:dyDescent="0.3">
      <c r="A4" s="1" t="s">
        <v>7</v>
      </c>
      <c r="C4" s="5" t="s">
        <v>85</v>
      </c>
      <c r="D4" s="11">
        <v>4</v>
      </c>
      <c r="F4" s="3">
        <v>4</v>
      </c>
      <c r="G4" s="3">
        <v>4</v>
      </c>
      <c r="H4" s="3">
        <v>4</v>
      </c>
      <c r="I4" s="3">
        <v>4</v>
      </c>
      <c r="L4" s="39" t="s">
        <v>76</v>
      </c>
      <c r="M4" s="7"/>
      <c r="N4" s="5"/>
    </row>
    <row r="5" spans="1:23" x14ac:dyDescent="0.3">
      <c r="A5" s="1" t="s">
        <v>4</v>
      </c>
      <c r="C5" s="5" t="s">
        <v>17</v>
      </c>
      <c r="D5" s="13">
        <v>1.3496999999999999E-3</v>
      </c>
      <c r="F5" s="3">
        <v>1.3496999999999999E-3</v>
      </c>
      <c r="G5" s="3">
        <v>1.0770001000000001E-3</v>
      </c>
      <c r="H5" s="3">
        <v>1.3496999999999999E-3</v>
      </c>
      <c r="I5" s="3">
        <v>1.0770001000000001E-3</v>
      </c>
      <c r="L5" s="40" t="s">
        <v>78</v>
      </c>
      <c r="M5" s="7"/>
      <c r="N5" s="5"/>
    </row>
    <row r="6" spans="1:23" ht="15" thickBot="1" x14ac:dyDescent="0.35">
      <c r="A6" s="1" t="s">
        <v>70</v>
      </c>
      <c r="C6" s="5" t="s">
        <v>71</v>
      </c>
      <c r="D6" s="45">
        <v>29.91</v>
      </c>
      <c r="F6" s="3">
        <v>29.91</v>
      </c>
      <c r="G6" s="3">
        <v>29.91</v>
      </c>
      <c r="H6" s="3">
        <v>29.91</v>
      </c>
      <c r="I6" s="3">
        <v>29.91</v>
      </c>
      <c r="L6" s="41" t="s">
        <v>77</v>
      </c>
    </row>
    <row r="7" spans="1:23" ht="15" thickBot="1" x14ac:dyDescent="0.35">
      <c r="A7" s="1" t="s">
        <v>73</v>
      </c>
      <c r="C7" s="5" t="s">
        <v>72</v>
      </c>
      <c r="D7" s="35">
        <v>100</v>
      </c>
      <c r="F7" s="3">
        <v>100</v>
      </c>
      <c r="G7" s="3">
        <v>100</v>
      </c>
      <c r="H7" s="3">
        <v>100</v>
      </c>
      <c r="I7" s="3">
        <v>100</v>
      </c>
      <c r="L7" s="44" t="s">
        <v>77</v>
      </c>
    </row>
    <row r="8" spans="1:23" ht="15" thickBot="1" x14ac:dyDescent="0.35">
      <c r="A8" s="1" t="s">
        <v>99</v>
      </c>
      <c r="C8" s="5" t="s">
        <v>18</v>
      </c>
      <c r="D8" s="36">
        <f>((1.325684*($D$6/($D$7+460))))</f>
        <v>7.0805729357142855E-2</v>
      </c>
      <c r="E8" s="79"/>
      <c r="F8" s="8">
        <f>((1.325684*($F$6/($F$7+460))))</f>
        <v>7.0805729357142855E-2</v>
      </c>
      <c r="G8" s="8">
        <f>((1.325684*($G$6/($G$7+460))))</f>
        <v>7.0805729357142855E-2</v>
      </c>
      <c r="H8" s="8">
        <f>((1.325684*($F$6/($F$7+460))))</f>
        <v>7.0805729357142855E-2</v>
      </c>
      <c r="I8" s="8">
        <f>((1.325684*($G$6/($G$7+460))))</f>
        <v>7.0805729357142855E-2</v>
      </c>
      <c r="L8" s="43" t="s">
        <v>77</v>
      </c>
    </row>
    <row r="9" spans="1:23" x14ac:dyDescent="0.3">
      <c r="A9" s="1" t="s">
        <v>10</v>
      </c>
      <c r="C9" s="5" t="s">
        <v>8</v>
      </c>
      <c r="D9" s="36">
        <f>(D3/D4)/1728</f>
        <v>1.7657333622685185E-2</v>
      </c>
      <c r="E9" s="79"/>
      <c r="F9" s="8">
        <f>(F3/F4)/1728</f>
        <v>1.7657333622685185E-2</v>
      </c>
      <c r="G9" s="8">
        <f>(G3/G4)/1728</f>
        <v>1.4125866608796297E-2</v>
      </c>
      <c r="H9" s="8">
        <f>(H3/H4)/1728</f>
        <v>1.7657333622685185E-2</v>
      </c>
      <c r="I9" s="8">
        <f>(I3/I4)/1728</f>
        <v>1.4125866608796297E-2</v>
      </c>
    </row>
    <row r="10" spans="1:23" x14ac:dyDescent="0.3">
      <c r="A10" s="1" t="s">
        <v>88</v>
      </c>
      <c r="C10" s="5" t="s">
        <v>17</v>
      </c>
      <c r="D10" s="36">
        <f>D8*D9</f>
        <v>1.2502403856566261E-3</v>
      </c>
      <c r="E10" s="79"/>
      <c r="F10" s="8">
        <f>F8*F9</f>
        <v>1.2502403856566261E-3</v>
      </c>
      <c r="G10" s="8">
        <f>G8*G9</f>
        <v>1.000192288037532E-3</v>
      </c>
      <c r="H10" s="8">
        <f>H8*H9</f>
        <v>1.2502403856566261E-3</v>
      </c>
      <c r="I10" s="8">
        <f>I8*I9</f>
        <v>1.000192288037532E-3</v>
      </c>
      <c r="M10" s="15"/>
    </row>
    <row r="11" spans="1:23" x14ac:dyDescent="0.3">
      <c r="A11" s="1"/>
      <c r="C11" s="5"/>
      <c r="D11" s="3"/>
      <c r="E11" s="3"/>
      <c r="H11" s="3"/>
    </row>
    <row r="12" spans="1:23" x14ac:dyDescent="0.3">
      <c r="A12" s="5" t="s">
        <v>0</v>
      </c>
      <c r="B12" s="7" t="s">
        <v>9</v>
      </c>
      <c r="C12" s="20">
        <f t="shared" ref="C12:V12" si="0">C25</f>
        <v>29.909220080865488</v>
      </c>
      <c r="D12" s="20">
        <f t="shared" si="0"/>
        <v>32.319874715021015</v>
      </c>
      <c r="E12" s="20">
        <f t="shared" si="0"/>
        <v>34.73052934917655</v>
      </c>
      <c r="F12" s="20">
        <f t="shared" si="0"/>
        <v>37.141183983332084</v>
      </c>
      <c r="G12" s="20">
        <f t="shared" si="0"/>
        <v>39.551838617487618</v>
      </c>
      <c r="H12" s="20">
        <f t="shared" si="0"/>
        <v>41.962493251643146</v>
      </c>
      <c r="I12" s="20">
        <f t="shared" si="0"/>
        <v>44.37314788579868</v>
      </c>
      <c r="J12" s="20">
        <f t="shared" si="0"/>
        <v>46.783802519954214</v>
      </c>
      <c r="K12" s="20">
        <f t="shared" si="0"/>
        <v>49.194457154109749</v>
      </c>
      <c r="L12" s="20">
        <f t="shared" si="0"/>
        <v>51.605111788265276</v>
      </c>
      <c r="M12" s="20">
        <f t="shared" si="0"/>
        <v>54.01576642242081</v>
      </c>
      <c r="N12" s="20">
        <f t="shared" si="0"/>
        <v>56.426421056576345</v>
      </c>
      <c r="O12" s="20">
        <f t="shared" si="0"/>
        <v>58.837075690731879</v>
      </c>
      <c r="P12" s="20">
        <f t="shared" si="0"/>
        <v>61.247730324887407</v>
      </c>
      <c r="Q12" s="20">
        <f t="shared" si="0"/>
        <v>63.658384959042941</v>
      </c>
      <c r="R12" s="20">
        <f t="shared" si="0"/>
        <v>66.069039593198468</v>
      </c>
      <c r="S12" s="20">
        <f t="shared" si="0"/>
        <v>68.479694227353988</v>
      </c>
      <c r="T12" s="20">
        <f t="shared" si="0"/>
        <v>70.890348861509523</v>
      </c>
      <c r="U12" s="20">
        <f t="shared" si="0"/>
        <v>73.301003495665043</v>
      </c>
      <c r="V12" s="20">
        <f t="shared" si="0"/>
        <v>75.711658129820563</v>
      </c>
    </row>
    <row r="13" spans="1:23" x14ac:dyDescent="0.3">
      <c r="A13" s="82" t="s">
        <v>87</v>
      </c>
      <c r="B13" s="82"/>
      <c r="C13" s="80">
        <f>1.325684*(C$12/($D$7+460))</f>
        <v>7.080388306014658E-2</v>
      </c>
      <c r="D13" s="80">
        <f t="shared" ref="D13:V13" si="1">1.325684*(D$12/($D$7+460))</f>
        <v>7.6510608556621285E-2</v>
      </c>
      <c r="E13" s="80">
        <f t="shared" si="1"/>
        <v>8.2217334053096017E-2</v>
      </c>
      <c r="F13" s="80">
        <f t="shared" si="1"/>
        <v>8.7924059549570735E-2</v>
      </c>
      <c r="G13" s="80">
        <f t="shared" si="1"/>
        <v>9.3630785046045467E-2</v>
      </c>
      <c r="H13" s="80">
        <f t="shared" si="1"/>
        <v>9.9337510542520172E-2</v>
      </c>
      <c r="I13" s="80">
        <f t="shared" si="1"/>
        <v>0.1050442360389949</v>
      </c>
      <c r="J13" s="80">
        <f t="shared" si="1"/>
        <v>0.11075096153546961</v>
      </c>
      <c r="K13" s="80">
        <f t="shared" si="1"/>
        <v>0.11645768703194434</v>
      </c>
      <c r="L13" s="80">
        <f t="shared" si="1"/>
        <v>0.12216441252841906</v>
      </c>
      <c r="M13" s="80">
        <f t="shared" si="1"/>
        <v>0.12787113802489378</v>
      </c>
      <c r="N13" s="80">
        <f t="shared" si="1"/>
        <v>0.1335778635213685</v>
      </c>
      <c r="O13" s="80">
        <f t="shared" si="1"/>
        <v>0.13928458901784321</v>
      </c>
      <c r="P13" s="80">
        <f t="shared" si="1"/>
        <v>0.14499131451431793</v>
      </c>
      <c r="Q13" s="80">
        <f t="shared" si="1"/>
        <v>0.15069804001079265</v>
      </c>
      <c r="R13" s="80">
        <f t="shared" si="1"/>
        <v>0.15640476550726737</v>
      </c>
      <c r="S13" s="80">
        <f t="shared" si="1"/>
        <v>0.16211149100374206</v>
      </c>
      <c r="T13" s="80">
        <f t="shared" si="1"/>
        <v>0.1678182165002168</v>
      </c>
      <c r="U13" s="80">
        <f t="shared" si="1"/>
        <v>0.17352494199669144</v>
      </c>
      <c r="V13" s="80">
        <f t="shared" si="1"/>
        <v>0.17923166749316616</v>
      </c>
    </row>
    <row r="14" spans="1:23" x14ac:dyDescent="0.3">
      <c r="A14" s="82" t="s">
        <v>16</v>
      </c>
      <c r="B14" s="82"/>
      <c r="C14" s="80">
        <f>C13*$D$9</f>
        <v>1.2502077849745963E-3</v>
      </c>
      <c r="D14" s="80">
        <f t="shared" ref="D14:V14" si="2">D13*$D$9</f>
        <v>1.3509733409589339E-3</v>
      </c>
      <c r="E14" s="80">
        <f t="shared" si="2"/>
        <v>1.451738896943272E-3</v>
      </c>
      <c r="F14" s="80">
        <f t="shared" si="2"/>
        <v>1.5525044529276098E-3</v>
      </c>
      <c r="G14" s="80">
        <f t="shared" si="2"/>
        <v>1.6532700089119479E-3</v>
      </c>
      <c r="H14" s="80">
        <f t="shared" si="2"/>
        <v>1.7540355648962855E-3</v>
      </c>
      <c r="I14" s="80">
        <f t="shared" si="2"/>
        <v>1.8548011208806235E-3</v>
      </c>
      <c r="J14" s="80">
        <f t="shared" si="2"/>
        <v>1.9555666768649614E-3</v>
      </c>
      <c r="K14" s="80">
        <f t="shared" si="2"/>
        <v>2.0563322328492994E-3</v>
      </c>
      <c r="L14" s="80">
        <f t="shared" si="2"/>
        <v>2.157097788833637E-3</v>
      </c>
      <c r="M14" s="80">
        <f t="shared" si="2"/>
        <v>2.2578633448179751E-3</v>
      </c>
      <c r="N14" s="80">
        <f t="shared" si="2"/>
        <v>2.3586289008023127E-3</v>
      </c>
      <c r="O14" s="80">
        <f t="shared" si="2"/>
        <v>2.4593944567866508E-3</v>
      </c>
      <c r="P14" s="80">
        <f t="shared" si="2"/>
        <v>2.5601600127709884E-3</v>
      </c>
      <c r="Q14" s="80">
        <f t="shared" si="2"/>
        <v>2.6609255687553264E-3</v>
      </c>
      <c r="R14" s="80">
        <f t="shared" si="2"/>
        <v>2.7616911247396641E-3</v>
      </c>
      <c r="S14" s="80">
        <f t="shared" si="2"/>
        <v>2.8624566807240017E-3</v>
      </c>
      <c r="T14" s="80">
        <f t="shared" si="2"/>
        <v>2.9632222367083402E-3</v>
      </c>
      <c r="U14" s="80">
        <f t="shared" si="2"/>
        <v>3.0639877926926765E-3</v>
      </c>
      <c r="V14" s="80">
        <f t="shared" si="2"/>
        <v>3.1647533486770141E-3</v>
      </c>
    </row>
    <row r="15" spans="1:23" x14ac:dyDescent="0.3">
      <c r="A15" s="81" t="s">
        <v>69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/>
    </row>
    <row r="16" spans="1:23" x14ac:dyDescent="0.3">
      <c r="A16" s="81"/>
      <c r="B16" s="7" t="s">
        <v>24</v>
      </c>
      <c r="C16" s="11">
        <v>1</v>
      </c>
      <c r="D16" t="s">
        <v>67</v>
      </c>
      <c r="E16" s="2"/>
    </row>
    <row r="17" spans="1:22" x14ac:dyDescent="0.3">
      <c r="A17" s="5"/>
      <c r="B17" s="7" t="s">
        <v>19</v>
      </c>
      <c r="C17" s="11">
        <v>600</v>
      </c>
      <c r="D17" s="11">
        <v>800</v>
      </c>
      <c r="E17" s="11">
        <v>1000</v>
      </c>
      <c r="F17" s="11">
        <v>1250</v>
      </c>
      <c r="G17" s="11">
        <v>1500</v>
      </c>
      <c r="H17" s="11">
        <v>1750</v>
      </c>
      <c r="I17" s="11">
        <v>2000</v>
      </c>
      <c r="J17" s="11">
        <v>2250</v>
      </c>
      <c r="K17" s="11">
        <v>2500</v>
      </c>
      <c r="L17" s="11">
        <v>2750</v>
      </c>
      <c r="M17" s="11">
        <v>3000</v>
      </c>
      <c r="N17" s="11">
        <v>3250</v>
      </c>
      <c r="O17" s="11">
        <v>3500</v>
      </c>
      <c r="P17" s="11">
        <v>3750</v>
      </c>
      <c r="Q17" s="11">
        <v>4000</v>
      </c>
      <c r="R17" s="11">
        <v>4250</v>
      </c>
      <c r="S17" s="11">
        <v>4500</v>
      </c>
      <c r="T17" s="11">
        <v>5000</v>
      </c>
      <c r="U17" s="11">
        <v>6000</v>
      </c>
      <c r="V17" s="11">
        <v>6500</v>
      </c>
    </row>
    <row r="18" spans="1:22" x14ac:dyDescent="0.3">
      <c r="A18" s="5" t="s">
        <v>1</v>
      </c>
      <c r="B18" s="7" t="s">
        <v>22</v>
      </c>
      <c r="C18" s="11">
        <v>29286</v>
      </c>
      <c r="D18" s="11">
        <v>29204</v>
      </c>
      <c r="E18" s="11">
        <v>27537</v>
      </c>
      <c r="F18" s="11">
        <v>28457</v>
      </c>
      <c r="G18" s="11">
        <v>28436</v>
      </c>
      <c r="H18" s="11">
        <v>27550</v>
      </c>
      <c r="I18" s="11">
        <v>27609</v>
      </c>
      <c r="J18" s="11">
        <v>27939</v>
      </c>
      <c r="K18" s="11">
        <v>26584</v>
      </c>
      <c r="L18" s="11">
        <v>26387</v>
      </c>
      <c r="M18" s="11">
        <v>25990</v>
      </c>
      <c r="N18" s="11">
        <v>25032</v>
      </c>
      <c r="O18" s="11">
        <v>24914</v>
      </c>
      <c r="P18" s="11">
        <v>24570</v>
      </c>
      <c r="Q18" s="11">
        <v>24309</v>
      </c>
      <c r="R18" s="11">
        <v>23684.3</v>
      </c>
      <c r="S18" s="11">
        <v>23210</v>
      </c>
      <c r="T18" s="11">
        <v>22311</v>
      </c>
      <c r="U18" s="11">
        <v>21121</v>
      </c>
      <c r="V18" s="11">
        <v>20971</v>
      </c>
    </row>
    <row r="19" spans="1:22" x14ac:dyDescent="0.3">
      <c r="A19" s="5" t="s">
        <v>3</v>
      </c>
      <c r="B19" s="7" t="s">
        <v>21</v>
      </c>
      <c r="C19" s="12">
        <v>2.87</v>
      </c>
      <c r="D19" s="12">
        <v>2.8090000000000002</v>
      </c>
      <c r="E19" s="12">
        <v>2.9049999999999998</v>
      </c>
      <c r="F19" s="12">
        <v>2.5150000000000001</v>
      </c>
      <c r="G19" s="12">
        <v>2.3420000000000001</v>
      </c>
      <c r="H19" s="12">
        <v>2.581</v>
      </c>
      <c r="I19" s="12">
        <v>2.4649999999999999</v>
      </c>
      <c r="J19" s="12">
        <v>2.5579999999999998</v>
      </c>
      <c r="K19" s="12">
        <v>2.8170000000000002</v>
      </c>
      <c r="L19" s="12">
        <v>2.899</v>
      </c>
      <c r="M19" s="12">
        <v>2.98</v>
      </c>
      <c r="N19" s="12">
        <v>3.0129999999999999</v>
      </c>
      <c r="O19" s="12">
        <v>3.0920000000000001</v>
      </c>
      <c r="P19" s="12">
        <v>3.3370000000000002</v>
      </c>
      <c r="Q19" s="12">
        <v>3.5009999999999999</v>
      </c>
      <c r="R19" s="12">
        <v>3.3959999999999999</v>
      </c>
      <c r="S19" s="12">
        <v>3.29</v>
      </c>
      <c r="T19" s="12">
        <v>3.2679999999999998</v>
      </c>
      <c r="U19" s="12">
        <v>3.2360000000000002</v>
      </c>
      <c r="V19" s="12">
        <v>3.2360000000000002</v>
      </c>
    </row>
    <row r="20" spans="1:22" x14ac:dyDescent="0.3">
      <c r="A20" s="5" t="s">
        <v>2</v>
      </c>
      <c r="B20" s="7" t="s">
        <v>25</v>
      </c>
      <c r="C20" s="37">
        <f>($D$6-C$19)/C$18</f>
        <v>9.2330806528716789E-4</v>
      </c>
      <c r="D20" s="37">
        <f t="shared" ref="D20:V20" si="3">($D$6-D$19)/D$18</f>
        <v>9.2798931653198188E-4</v>
      </c>
      <c r="E20" s="37">
        <f t="shared" si="3"/>
        <v>9.8068053891128305E-4</v>
      </c>
      <c r="F20" s="37">
        <f t="shared" si="3"/>
        <v>9.626805355448571E-4</v>
      </c>
      <c r="G20" s="37">
        <f t="shared" si="3"/>
        <v>9.6947531298354199E-4</v>
      </c>
      <c r="H20" s="37">
        <f t="shared" si="3"/>
        <v>9.9197822141560798E-4</v>
      </c>
      <c r="I20" s="37">
        <f t="shared" si="3"/>
        <v>9.9405990800101427E-4</v>
      </c>
      <c r="J20" s="37">
        <f t="shared" si="3"/>
        <v>9.7898994237445862E-4</v>
      </c>
      <c r="K20" s="37">
        <f t="shared" si="3"/>
        <v>1.0191468552512789E-3</v>
      </c>
      <c r="L20" s="37">
        <f t="shared" si="3"/>
        <v>1.0236480084890288E-3</v>
      </c>
      <c r="M20" s="37">
        <f t="shared" si="3"/>
        <v>1.0361677568295497E-3</v>
      </c>
      <c r="N20" s="37">
        <f t="shared" si="3"/>
        <v>1.0745046340683924E-3</v>
      </c>
      <c r="O20" s="37">
        <f t="shared" si="3"/>
        <v>1.0764228947579674E-3</v>
      </c>
      <c r="P20" s="37">
        <f t="shared" si="3"/>
        <v>1.0815221815221815E-3</v>
      </c>
      <c r="Q20" s="37">
        <f t="shared" si="3"/>
        <v>1.0863877576206343E-3</v>
      </c>
      <c r="R20" s="37">
        <f t="shared" si="3"/>
        <v>1.11947577086931E-3</v>
      </c>
      <c r="S20" s="37">
        <f t="shared" si="3"/>
        <v>1.1469194312796209E-3</v>
      </c>
      <c r="T20" s="37">
        <f t="shared" si="3"/>
        <v>1.1941194926269553E-3</v>
      </c>
      <c r="U20" s="37">
        <f t="shared" si="3"/>
        <v>1.262913687798873E-3</v>
      </c>
      <c r="V20" s="37">
        <f t="shared" si="3"/>
        <v>1.2719469743932097E-3</v>
      </c>
    </row>
    <row r="22" spans="1:22" x14ac:dyDescent="0.3">
      <c r="A22" s="6" t="s">
        <v>86</v>
      </c>
    </row>
    <row r="23" spans="1:22" x14ac:dyDescent="0.3">
      <c r="A23" s="7" t="s">
        <v>66</v>
      </c>
    </row>
    <row r="24" spans="1:22" x14ac:dyDescent="0.3">
      <c r="A24" s="11">
        <v>14.69</v>
      </c>
    </row>
    <row r="25" spans="1:22" x14ac:dyDescent="0.3">
      <c r="A25" s="33" t="s">
        <v>68</v>
      </c>
      <c r="B25" s="5" t="s">
        <v>62</v>
      </c>
      <c r="C25" s="18">
        <f t="shared" ref="C25:V25" si="4">C$27/0.491152894</f>
        <v>29.909220080865488</v>
      </c>
      <c r="D25" s="18">
        <f t="shared" si="4"/>
        <v>32.319874715021015</v>
      </c>
      <c r="E25" s="18">
        <f t="shared" si="4"/>
        <v>34.73052934917655</v>
      </c>
      <c r="F25" s="18">
        <f t="shared" si="4"/>
        <v>37.141183983332084</v>
      </c>
      <c r="G25" s="18">
        <f t="shared" si="4"/>
        <v>39.551838617487618</v>
      </c>
      <c r="H25" s="18">
        <f t="shared" si="4"/>
        <v>41.962493251643146</v>
      </c>
      <c r="I25" s="18">
        <f t="shared" si="4"/>
        <v>44.37314788579868</v>
      </c>
      <c r="J25" s="18">
        <f t="shared" si="4"/>
        <v>46.783802519954214</v>
      </c>
      <c r="K25" s="18">
        <f t="shared" si="4"/>
        <v>49.194457154109749</v>
      </c>
      <c r="L25" s="18">
        <f t="shared" si="4"/>
        <v>51.605111788265276</v>
      </c>
      <c r="M25" s="18">
        <f t="shared" si="4"/>
        <v>54.01576642242081</v>
      </c>
      <c r="N25" s="18">
        <f t="shared" si="4"/>
        <v>56.426421056576345</v>
      </c>
      <c r="O25" s="18">
        <f t="shared" si="4"/>
        <v>58.837075690731879</v>
      </c>
      <c r="P25" s="18">
        <f t="shared" si="4"/>
        <v>61.247730324887407</v>
      </c>
      <c r="Q25" s="18">
        <f t="shared" si="4"/>
        <v>63.658384959042941</v>
      </c>
      <c r="R25" s="18">
        <f t="shared" si="4"/>
        <v>66.069039593198468</v>
      </c>
      <c r="S25" s="18">
        <f t="shared" si="4"/>
        <v>68.479694227353988</v>
      </c>
      <c r="T25" s="18">
        <f t="shared" si="4"/>
        <v>70.890348861509523</v>
      </c>
      <c r="U25" s="18">
        <f t="shared" si="4"/>
        <v>73.301003495665043</v>
      </c>
      <c r="V25" s="18">
        <f t="shared" si="4"/>
        <v>75.711658129820563</v>
      </c>
    </row>
    <row r="26" spans="1:22" x14ac:dyDescent="0.3">
      <c r="A26" s="11">
        <v>1.1839999999999999</v>
      </c>
      <c r="B26" s="5" t="s">
        <v>61</v>
      </c>
      <c r="C26" s="83">
        <f t="shared" ref="C26:V26" si="5">C27-$A$24</f>
        <v>0</v>
      </c>
      <c r="D26" s="83">
        <f t="shared" si="5"/>
        <v>1.1839999999999993</v>
      </c>
      <c r="E26" s="83">
        <f t="shared" si="5"/>
        <v>2.3680000000000003</v>
      </c>
      <c r="F26" s="83">
        <f t="shared" si="5"/>
        <v>3.5520000000000014</v>
      </c>
      <c r="G26" s="83">
        <f t="shared" si="5"/>
        <v>4.7360000000000024</v>
      </c>
      <c r="H26" s="83">
        <f t="shared" si="5"/>
        <v>5.9200000000000035</v>
      </c>
      <c r="I26" s="83">
        <f t="shared" si="5"/>
        <v>7.1040000000000045</v>
      </c>
      <c r="J26" s="83">
        <f t="shared" si="5"/>
        <v>8.2880000000000056</v>
      </c>
      <c r="K26" s="83">
        <f t="shared" si="5"/>
        <v>9.4720000000000066</v>
      </c>
      <c r="L26" s="83">
        <f t="shared" si="5"/>
        <v>10.656000000000008</v>
      </c>
      <c r="M26" s="83">
        <f t="shared" si="5"/>
        <v>11.840000000000009</v>
      </c>
      <c r="N26" s="83">
        <f t="shared" si="5"/>
        <v>13.02400000000001</v>
      </c>
      <c r="O26" s="83">
        <f t="shared" si="5"/>
        <v>14.208000000000011</v>
      </c>
      <c r="P26" s="83">
        <f t="shared" si="5"/>
        <v>15.392000000000012</v>
      </c>
      <c r="Q26" s="83">
        <f t="shared" si="5"/>
        <v>16.576000000000015</v>
      </c>
      <c r="R26" s="83">
        <f t="shared" si="5"/>
        <v>17.760000000000012</v>
      </c>
      <c r="S26" s="83">
        <f t="shared" si="5"/>
        <v>18.94400000000001</v>
      </c>
      <c r="T26" s="83">
        <f t="shared" si="5"/>
        <v>20.128000000000007</v>
      </c>
      <c r="U26" s="83">
        <f t="shared" si="5"/>
        <v>21.312000000000005</v>
      </c>
      <c r="V26" s="83">
        <f t="shared" si="5"/>
        <v>22.496000000000002</v>
      </c>
    </row>
    <row r="27" spans="1:22" x14ac:dyDescent="0.3">
      <c r="A27" s="5" t="s">
        <v>59</v>
      </c>
      <c r="B27" s="7" t="s">
        <v>60</v>
      </c>
      <c r="C27" s="20">
        <f>A24</f>
        <v>14.69</v>
      </c>
      <c r="D27" s="20">
        <f>C27+$A$26</f>
        <v>15.873999999999999</v>
      </c>
      <c r="E27" s="20">
        <f t="shared" ref="E27:V27" si="6">D27+$A$26</f>
        <v>17.058</v>
      </c>
      <c r="F27" s="20">
        <f t="shared" si="6"/>
        <v>18.242000000000001</v>
      </c>
      <c r="G27" s="20">
        <f t="shared" si="6"/>
        <v>19.426000000000002</v>
      </c>
      <c r="H27" s="20">
        <f t="shared" si="6"/>
        <v>20.610000000000003</v>
      </c>
      <c r="I27" s="20">
        <f t="shared" si="6"/>
        <v>21.794000000000004</v>
      </c>
      <c r="J27" s="20">
        <f t="shared" si="6"/>
        <v>22.978000000000005</v>
      </c>
      <c r="K27" s="20">
        <f t="shared" si="6"/>
        <v>24.162000000000006</v>
      </c>
      <c r="L27" s="20">
        <f t="shared" si="6"/>
        <v>25.346000000000007</v>
      </c>
      <c r="M27" s="20">
        <f t="shared" si="6"/>
        <v>26.530000000000008</v>
      </c>
      <c r="N27" s="20">
        <f t="shared" si="6"/>
        <v>27.714000000000009</v>
      </c>
      <c r="O27" s="20">
        <f t="shared" si="6"/>
        <v>28.89800000000001</v>
      </c>
      <c r="P27" s="20">
        <f t="shared" si="6"/>
        <v>30.082000000000011</v>
      </c>
      <c r="Q27" s="20">
        <f t="shared" si="6"/>
        <v>31.266000000000012</v>
      </c>
      <c r="R27" s="20">
        <f t="shared" si="6"/>
        <v>32.45000000000001</v>
      </c>
      <c r="S27" s="20">
        <f t="shared" si="6"/>
        <v>33.634000000000007</v>
      </c>
      <c r="T27" s="20">
        <f t="shared" si="6"/>
        <v>34.818000000000005</v>
      </c>
      <c r="U27" s="20">
        <f t="shared" si="6"/>
        <v>36.002000000000002</v>
      </c>
      <c r="V27" s="20">
        <f t="shared" si="6"/>
        <v>37.186</v>
      </c>
    </row>
    <row r="28" spans="1:22" x14ac:dyDescent="0.3">
      <c r="A28" s="18">
        <f>C27/0.491152894</f>
        <v>29.909220080865488</v>
      </c>
      <c r="B28" s="21">
        <f>C$17</f>
        <v>600</v>
      </c>
      <c r="C28" s="48">
        <f>((($A28-C$19)/C$18)/$C$14)</f>
        <v>0.73850238756964992</v>
      </c>
      <c r="D28" s="49">
        <f>((($A29-C$19)/C$18)/$D$14)</f>
        <v>0.74434900889359434</v>
      </c>
      <c r="E28" s="49">
        <f>((($A30-C$19)/C$18)/$E$14)</f>
        <v>0.74938399935254285</v>
      </c>
      <c r="F28" s="49">
        <f>((($A31-C$19)/C$18)/$F$14)</f>
        <v>0.75376539604947035</v>
      </c>
      <c r="G28" s="49">
        <f>((($A32-C$19)/C$18)/$G$14)</f>
        <v>0.75761270712000395</v>
      </c>
      <c r="H28" s="49">
        <f>((($A33-C$19)/C$18)/$H$14)</f>
        <v>0.76101797876234634</v>
      </c>
      <c r="I28" s="49">
        <f>((($A34-C$19)/C$18)/$I$14)</f>
        <v>0.76405325484402653</v>
      </c>
      <c r="J28" s="49">
        <f>((($A35-C$19)/C$18)/$J$14)</f>
        <v>0.76677573025717971</v>
      </c>
      <c r="K28" s="49">
        <f>((($A36-C$19)/C$18)/$K$14)</f>
        <v>0.76923138910803057</v>
      </c>
      <c r="L28" s="49">
        <f>((($A37-C$19)/C$18)/$L$14)</f>
        <v>0.77145762319131206</v>
      </c>
      <c r="M28" s="49">
        <f>((($A38-C$19)/C$18)/$M$14)</f>
        <v>0.77348514930967782</v>
      </c>
      <c r="N28" s="49">
        <f>((($A39-C$19)/C$18)/$N$14)</f>
        <v>0.77533943512176207</v>
      </c>
      <c r="O28" s="49">
        <f>((($A40-C$19)/C$18)/$O$14)</f>
        <v>0.77704177447377931</v>
      </c>
      <c r="P28" s="49">
        <f>((($A41-C$19)/C$18)/$P$14)</f>
        <v>0.77861010878671733</v>
      </c>
      <c r="Q28" s="49">
        <f>((($A42-C$19)/C$18)/$Q$14)</f>
        <v>0.78005966181477626</v>
      </c>
      <c r="R28" s="49">
        <f>((($A43-C$19)/C$18)/$R$14)</f>
        <v>0.78140343544158875</v>
      </c>
      <c r="S28" s="49">
        <f>((($A44-C$19)/C$18)/$S$14)</f>
        <v>0.78265260075692167</v>
      </c>
      <c r="T28" s="49">
        <f>((($A45-C$19)/C$18)/$T$14)</f>
        <v>0.78381680934106102</v>
      </c>
      <c r="U28" s="49">
        <f>((($A46-C$19)/C$18)/$U$14)</f>
        <v>0.78490444312582164</v>
      </c>
      <c r="V28" s="50">
        <f>((($A47-C$19)/C$18)/$V$14)</f>
        <v>0.78592281652220153</v>
      </c>
    </row>
    <row r="29" spans="1:22" x14ac:dyDescent="0.3">
      <c r="A29" s="18">
        <f>D27/0.491152894</f>
        <v>32.319874715021015</v>
      </c>
      <c r="B29" s="21">
        <f>D$17</f>
        <v>800</v>
      </c>
      <c r="C29" s="47">
        <f>((($A28-D$19)/D$18)/$C$14)</f>
        <v>0.74224670633432277</v>
      </c>
      <c r="D29" s="22">
        <f>((($A29-D$19)/D$18)/$D$14)</f>
        <v>0.74798512891723168</v>
      </c>
      <c r="E29" s="22">
        <f>((($A30-D$19)/D$18)/$E$14)</f>
        <v>0.7529269408379099</v>
      </c>
      <c r="F29" s="22">
        <f>((($A31-D$19)/D$18)/$F$14)</f>
        <v>0.75722725453316542</v>
      </c>
      <c r="G29" s="22">
        <f>((($A32-D$19)/D$18)/$G$14)</f>
        <v>0.76100336649721678</v>
      </c>
      <c r="H29" s="22">
        <f>((($A33-D$19)/D$18)/$H$14)</f>
        <v>0.76434561950295321</v>
      </c>
      <c r="I29" s="22">
        <f>((($A34-D$19)/D$18)/$I$14)</f>
        <v>0.76732472415971353</v>
      </c>
      <c r="J29" s="22">
        <f>((($A35-D$19)/D$18)/$J$14)</f>
        <v>0.76999681689954436</v>
      </c>
      <c r="K29" s="22">
        <f>((($A36-D$19)/D$18)/$K$14)</f>
        <v>0.77240703083762363</v>
      </c>
      <c r="L29" s="22">
        <f>((($A37-D$19)/D$18)/$L$14)</f>
        <v>0.77459206578866857</v>
      </c>
      <c r="M29" s="22">
        <f>((($A38-D$19)/D$18)/$M$14)</f>
        <v>0.77658207010405311</v>
      </c>
      <c r="N29" s="22">
        <f>((($A39-D$19)/D$18)/$N$14)</f>
        <v>0.77840204013283765</v>
      </c>
      <c r="O29" s="22">
        <f>((($A40-D$19)/D$18)/$O$14)</f>
        <v>0.78007287565306926</v>
      </c>
      <c r="P29" s="22">
        <f>((($A41-D$19)/D$18)/$P$14)</f>
        <v>0.78161218605821847</v>
      </c>
      <c r="Q29" s="22">
        <f>((($A42-D$19)/D$18)/$Q$14)</f>
        <v>0.7830349133686515</v>
      </c>
      <c r="R29" s="22">
        <f>((($A43-D$19)/D$18)/$R$14)</f>
        <v>0.7843538188525484</v>
      </c>
      <c r="S29" s="22">
        <f>((($A44-D$19)/D$18)/$S$14)</f>
        <v>0.78557986686525905</v>
      </c>
      <c r="T29" s="22">
        <f>((($A45-D$19)/D$18)/$T$14)</f>
        <v>0.78672253037299822</v>
      </c>
      <c r="U29" s="22">
        <f>((($A46-D$19)/D$18)/$U$14)</f>
        <v>0.7877900361898782</v>
      </c>
      <c r="V29" s="51">
        <f>((($A47-D$19)/D$18)/$V$14)</f>
        <v>0.7887895633649471</v>
      </c>
    </row>
    <row r="30" spans="1:22" x14ac:dyDescent="0.3">
      <c r="A30" s="18">
        <f>E27/0.491152894</f>
        <v>34.73052934917655</v>
      </c>
      <c r="B30" s="21">
        <f>E$17</f>
        <v>1000</v>
      </c>
      <c r="C30" s="47">
        <f>((($A28-E$19)/E$18)/$C$14)</f>
        <v>0.7843913852625426</v>
      </c>
      <c r="D30" s="22">
        <f>((($A29-E$19)/E$18)/$D$14)</f>
        <v>0.79068518093777251</v>
      </c>
      <c r="E30" s="22">
        <f>((($A30-E$19)/E$18)/$E$14)</f>
        <v>0.79610526878330701</v>
      </c>
      <c r="F30" s="22">
        <f>((($A31-E$19)/E$18)/$F$14)</f>
        <v>0.80082177324882697</v>
      </c>
      <c r="G30" s="22">
        <f>((($A32-E$19)/E$18)/$G$14)</f>
        <v>0.80496334295812577</v>
      </c>
      <c r="H30" s="22">
        <f>((($A33-E$19)/E$18)/$H$14)</f>
        <v>0.80862906419233382</v>
      </c>
      <c r="I30" s="22">
        <f>((($A34-E$19)/E$18)/$I$14)</f>
        <v>0.81189649103897632</v>
      </c>
      <c r="J30" s="22">
        <f>((($A35-E$19)/E$18)/$J$14)</f>
        <v>0.81482719289768046</v>
      </c>
      <c r="K30" s="22">
        <f>((($A36-E$19)/E$18)/$K$14)</f>
        <v>0.81747067093379477</v>
      </c>
      <c r="L30" s="22">
        <f>((($A37-E$19)/E$18)/$L$14)</f>
        <v>0.81986717682481658</v>
      </c>
      <c r="M30" s="22">
        <f>((($A38-E$19)/E$18)/$M$14)</f>
        <v>0.82204977672450996</v>
      </c>
      <c r="N30" s="22">
        <f>((($A39-E$19)/E$18)/$N$14)</f>
        <v>0.82404588616586216</v>
      </c>
      <c r="O30" s="22">
        <f>((($A40-E$19)/E$18)/$O$14)</f>
        <v>0.82587842763859609</v>
      </c>
      <c r="P30" s="22">
        <f>((($A41-E$19)/E$18)/$P$14)</f>
        <v>0.82756671479953459</v>
      </c>
      <c r="Q30" s="22">
        <f>((($A42-E$19)/E$18)/$Q$14)</f>
        <v>0.82912713578005026</v>
      </c>
      <c r="R30" s="22">
        <f>((($A43-E$19)/E$18)/$R$14)</f>
        <v>0.83057368690288147</v>
      </c>
      <c r="S30" s="22">
        <f>((($A44-E$19)/E$18)/$S$14)</f>
        <v>0.83191839367003473</v>
      </c>
      <c r="T30" s="22">
        <f>((($A45-E$19)/E$18)/$T$14)</f>
        <v>0.83317164585551717</v>
      </c>
      <c r="U30" s="22">
        <f>((($A46-E$19)/E$18)/$U$14)</f>
        <v>0.83434246647677501</v>
      </c>
      <c r="V30" s="51">
        <f>((($A47-E$19)/E$18)/$V$14)</f>
        <v>0.83543872938192598</v>
      </c>
    </row>
    <row r="31" spans="1:22" x14ac:dyDescent="0.3">
      <c r="A31" s="18">
        <f>F27/0.491152894</f>
        <v>37.141183983332084</v>
      </c>
      <c r="B31" s="21">
        <f>F$17</f>
        <v>1250</v>
      </c>
      <c r="C31" s="47">
        <f>((($A28-F$19)/F$18)/$C$14)</f>
        <v>0.76999450825683136</v>
      </c>
      <c r="D31" s="22">
        <f>((($A29-F$19)/F$18)/$D$14)</f>
        <v>0.77526719539949607</v>
      </c>
      <c r="E31" s="22">
        <f>((($A30-F$19)/F$18)/$E$14)</f>
        <v>0.77980792550418276</v>
      </c>
      <c r="F31" s="22">
        <f>((($A31-F$19)/F$18)/$F$14)</f>
        <v>0.78375922194546088</v>
      </c>
      <c r="G31" s="22">
        <f>((($A32-F$19)/F$18)/$G$14)</f>
        <v>0.78722886133058001</v>
      </c>
      <c r="H31" s="22">
        <f>((($A33-F$19)/F$18)/$H$14)</f>
        <v>0.7902998541332652</v>
      </c>
      <c r="I31" s="22">
        <f>((($A34-F$19)/F$18)/$I$14)</f>
        <v>0.79303717202740864</v>
      </c>
      <c r="J31" s="22">
        <f>((($A35-F$19)/F$18)/$J$14)</f>
        <v>0.79549239536269878</v>
      </c>
      <c r="K31" s="22">
        <f>((($A36-F$19)/F$18)/$K$14)</f>
        <v>0.79770699421086178</v>
      </c>
      <c r="L31" s="22">
        <f>((($A37-F$19)/F$18)/$L$14)</f>
        <v>0.79971468979726945</v>
      </c>
      <c r="M31" s="22">
        <f>((($A38-F$19)/F$18)/$M$14)</f>
        <v>0.80154318360649601</v>
      </c>
      <c r="N31" s="22">
        <f>((($A39-F$19)/F$18)/$N$14)</f>
        <v>0.80321544326185645</v>
      </c>
      <c r="O31" s="22">
        <f>((($A40-F$19)/F$18)/$O$14)</f>
        <v>0.80475067229696995</v>
      </c>
      <c r="P31" s="22">
        <f>((($A41-F$19)/F$18)/$P$14)</f>
        <v>0.80616505091139501</v>
      </c>
      <c r="Q31" s="22">
        <f>((($A42-F$19)/F$18)/$Q$14)</f>
        <v>0.80747230841794071</v>
      </c>
      <c r="R31" s="22">
        <f>((($A43-F$19)/F$18)/$R$14)</f>
        <v>0.80868417036900098</v>
      </c>
      <c r="S31" s="22">
        <f>((($A44-F$19)/F$18)/$S$14)</f>
        <v>0.8098107112431715</v>
      </c>
      <c r="T31" s="22">
        <f>((($A45-F$19)/F$18)/$T$14)</f>
        <v>0.81086063517236995</v>
      </c>
      <c r="U31" s="22">
        <f>((($A46-F$19)/F$18)/$U$14)</f>
        <v>0.81184150127521615</v>
      </c>
      <c r="V31" s="51">
        <f>((($A47-F$19)/F$18)/$V$14)</f>
        <v>0.81275990594280312</v>
      </c>
    </row>
    <row r="32" spans="1:22" x14ac:dyDescent="0.3">
      <c r="A32" s="18">
        <f>G27/0.491152894</f>
        <v>39.551838617487618</v>
      </c>
      <c r="B32" s="21">
        <f>G$17</f>
        <v>1500</v>
      </c>
      <c r="C32" s="47">
        <f>((($A28-G$19)/G$18)/$C$14)</f>
        <v>0.77542941058291814</v>
      </c>
      <c r="D32" s="22">
        <f>((($A29-G$19)/G$18)/$D$14)</f>
        <v>0.78034302997054583</v>
      </c>
      <c r="E32" s="22">
        <f>((($A30-G$19)/G$18)/$E$14)</f>
        <v>0.78457453828361023</v>
      </c>
      <c r="F32" s="22">
        <f>((($A31-G$19)/G$18)/$F$14)</f>
        <v>0.78825675311540411</v>
      </c>
      <c r="G32" s="22">
        <f>((($A32-G$19)/G$18)/$G$14)</f>
        <v>0.79149011153199722</v>
      </c>
      <c r="H32" s="22">
        <f>((($A33-G$19)/G$18)/$H$14)</f>
        <v>0.79435197102911004</v>
      </c>
      <c r="I32" s="22">
        <f>((($A34-G$19)/G$18)/$I$14)</f>
        <v>0.79690287873723664</v>
      </c>
      <c r="J32" s="22">
        <f>((($A35-G$19)/G$18)/$J$14)</f>
        <v>0.79919090240615864</v>
      </c>
      <c r="K32" s="22">
        <f>((($A36-G$19)/G$18)/$K$14)</f>
        <v>0.80125468801333055</v>
      </c>
      <c r="L32" s="22">
        <f>((($A37-G$19)/G$18)/$L$14)</f>
        <v>0.80312566038299815</v>
      </c>
      <c r="M32" s="22">
        <f>((($A38-G$19)/G$18)/$M$14)</f>
        <v>0.80482963454040124</v>
      </c>
      <c r="N32" s="22">
        <f>((($A39-G$19)/G$18)/$N$14)</f>
        <v>0.80638801402346205</v>
      </c>
      <c r="O32" s="22">
        <f>((($A40-G$19)/G$18)/$O$14)</f>
        <v>0.8078186946133159</v>
      </c>
      <c r="P32" s="22">
        <f>((($A41-G$19)/G$18)/$P$14)</f>
        <v>0.80913675464480361</v>
      </c>
      <c r="Q32" s="22">
        <f>((($A42-G$19)/G$18)/$Q$14)</f>
        <v>0.81035498847036269</v>
      </c>
      <c r="R32" s="22">
        <f>((($A43-G$19)/G$18)/$R$14)</f>
        <v>0.81148432313724927</v>
      </c>
      <c r="S32" s="22">
        <f>((($A44-G$19)/G$18)/$S$14)</f>
        <v>0.81253414705634519</v>
      </c>
      <c r="T32" s="22">
        <f>((($A45-G$19)/G$18)/$T$14)</f>
        <v>0.8135125716118814</v>
      </c>
      <c r="U32" s="22">
        <f>((($A46-G$19)/G$18)/$U$14)</f>
        <v>0.81442664114971042</v>
      </c>
      <c r="V32" s="51">
        <f>((($A47-G$19)/G$18)/$V$14)</f>
        <v>0.815282502849493</v>
      </c>
    </row>
    <row r="33" spans="1:22" x14ac:dyDescent="0.3">
      <c r="A33" s="18">
        <f>H27/0.491152894</f>
        <v>41.962493251643146</v>
      </c>
      <c r="B33" s="21">
        <f>H$17</f>
        <v>1750</v>
      </c>
      <c r="C33" s="47">
        <f>((($A28-H$19)/H$18)/$C$14)</f>
        <v>0.79342803981282262</v>
      </c>
      <c r="D33" s="22">
        <f>((($A29-H$19)/H$18)/$D$14)</f>
        <v>0.7990172382490156</v>
      </c>
      <c r="E33" s="22">
        <f>((($A30-H$19)/H$18)/$E$14)</f>
        <v>0.8038305413928587</v>
      </c>
      <c r="F33" s="22">
        <f>((($A31-H$19)/H$18)/$F$14)</f>
        <v>0.80801902807772685</v>
      </c>
      <c r="G33" s="22">
        <f>((($A32-H$19)/H$18)/$G$14)</f>
        <v>0.81169694457471442</v>
      </c>
      <c r="H33" s="22">
        <f>((($A33-H$19)/H$18)/$H$14)</f>
        <v>0.81495228434851597</v>
      </c>
      <c r="I33" s="22">
        <f>((($A34-H$19)/H$18)/$I$14)</f>
        <v>0.81785391922260353</v>
      </c>
      <c r="J33" s="22">
        <f>((($A35-H$19)/H$18)/$J$14)</f>
        <v>0.82045652583566597</v>
      </c>
      <c r="K33" s="22">
        <f>((($A36-H$19)/H$18)/$K$14)</f>
        <v>0.82280406364400471</v>
      </c>
      <c r="L33" s="22">
        <f>((($A37-H$19)/H$18)/$L$14)</f>
        <v>0.82493227810624759</v>
      </c>
      <c r="M33" s="22">
        <f>((($A38-H$19)/H$18)/$M$14)</f>
        <v>0.82687053358445017</v>
      </c>
      <c r="N33" s="22">
        <f>((($A39-H$19)/H$18)/$N$14)</f>
        <v>0.82864317641300345</v>
      </c>
      <c r="O33" s="22">
        <f>((($A40-H$19)/H$18)/$O$14)</f>
        <v>0.83027056288409173</v>
      </c>
      <c r="P33" s="22">
        <f>((($A41-H$19)/H$18)/$P$14)</f>
        <v>0.83176984446974911</v>
      </c>
      <c r="Q33" s="22">
        <f>((($A42-H$19)/H$18)/$Q$14)</f>
        <v>0.83315557463230039</v>
      </c>
      <c r="R33" s="22">
        <f>((($A43-H$19)/H$18)/$R$14)</f>
        <v>0.83444018279100196</v>
      </c>
      <c r="S33" s="22">
        <f>((($A44-H$19)/H$18)/$S$14)</f>
        <v>0.83563434817989302</v>
      </c>
      <c r="T33" s="22">
        <f>((($A45-H$19)/H$18)/$T$14)</f>
        <v>0.83674729742653309</v>
      </c>
      <c r="U33" s="22">
        <f>((($A46-H$19)/H$18)/$U$14)</f>
        <v>0.83778704341179788</v>
      </c>
      <c r="V33" s="51">
        <f>((($A47-H$19)/H$18)/$V$14)</f>
        <v>0.83876057849798458</v>
      </c>
    </row>
    <row r="34" spans="1:22" x14ac:dyDescent="0.3">
      <c r="A34" s="18">
        <f>I27/0.491152894</f>
        <v>44.37314788579868</v>
      </c>
      <c r="B34" s="21">
        <f>I$17</f>
        <v>2000</v>
      </c>
      <c r="C34" s="47">
        <f>((($A28-I$19)/I$18)/$C$14)</f>
        <v>0.79509316068856351</v>
      </c>
      <c r="D34" s="22">
        <f>((($A29-I$19)/I$18)/$D$14)</f>
        <v>0.80041975197594895</v>
      </c>
      <c r="E34" s="22">
        <f>((($A30-I$19)/I$18)/$E$14)</f>
        <v>0.80500690322531532</v>
      </c>
      <c r="F34" s="22">
        <f>((($A31-I$19)/I$18)/$F$14)</f>
        <v>0.808998594867265</v>
      </c>
      <c r="G34" s="22">
        <f>((($A32-I$19)/I$18)/$G$14)</f>
        <v>0.812503705339229</v>
      </c>
      <c r="H34" s="22">
        <f>((($A33-I$19)/I$18)/$H$14)</f>
        <v>0.81560609375405557</v>
      </c>
      <c r="I34" s="22">
        <f>((($A34-I$19)/I$18)/$I$14)</f>
        <v>0.81837139600909881</v>
      </c>
      <c r="J34" s="22">
        <f>((($A35-I$19)/I$18)/$J$14)</f>
        <v>0.82085171977428495</v>
      </c>
      <c r="K34" s="22">
        <f>((($A36-I$19)/I$18)/$K$14)</f>
        <v>0.82308895908139779</v>
      </c>
      <c r="L34" s="22">
        <f>((($A37-I$19)/I$18)/$L$14)</f>
        <v>0.82511717989725997</v>
      </c>
      <c r="M34" s="22">
        <f>((($A38-I$19)/I$18)/$M$14)</f>
        <v>0.82696436690641406</v>
      </c>
      <c r="N34" s="22">
        <f>((($A39-I$19)/I$18)/$N$14)</f>
        <v>0.82865372253656588</v>
      </c>
      <c r="O34" s="22">
        <f>((($A40-I$19)/I$18)/$O$14)</f>
        <v>0.83020464664439075</v>
      </c>
      <c r="P34" s="22">
        <f>((($A41-I$19)/I$18)/$P$14)</f>
        <v>0.83163348484412003</v>
      </c>
      <c r="Q34" s="22">
        <f>((($A42-I$19)/I$18)/$Q$14)</f>
        <v>0.83295410680713988</v>
      </c>
      <c r="R34" s="22">
        <f>((($A43-I$19)/I$18)/$R$14)</f>
        <v>0.8341783579594223</v>
      </c>
      <c r="S34" s="22">
        <f>((($A44-I$19)/I$18)/$S$14)</f>
        <v>0.83531641577375471</v>
      </c>
      <c r="T34" s="22">
        <f>((($A45-I$19)/I$18)/$T$14)</f>
        <v>0.83637707336681255</v>
      </c>
      <c r="U34" s="22">
        <f>((($A46-I$19)/I$18)/$U$14)</f>
        <v>0.83736796713618433</v>
      </c>
      <c r="V34" s="51">
        <f>((($A47-I$19)/I$18)/$V$14)</f>
        <v>0.83829576090970037</v>
      </c>
    </row>
    <row r="35" spans="1:22" x14ac:dyDescent="0.3">
      <c r="A35" s="18">
        <f>J27/0.491152894</f>
        <v>46.783802519954214</v>
      </c>
      <c r="B35" s="21">
        <f>J$17</f>
        <v>2250</v>
      </c>
      <c r="C35" s="47">
        <f>((($A28-J$19)/J$18)/$C$14)</f>
        <v>0.78303945877650516</v>
      </c>
      <c r="D35" s="22">
        <f>((($A29-J$19)/J$18)/$D$14)</f>
        <v>0.78850172433006971</v>
      </c>
      <c r="E35" s="22">
        <f>((($A30-J$19)/J$18)/$E$14)</f>
        <v>0.79320571547685503</v>
      </c>
      <c r="F35" s="22">
        <f>((($A31-J$19)/J$18)/$F$14)</f>
        <v>0.7972990799908376</v>
      </c>
      <c r="G35" s="22">
        <f>((($A32-J$19)/J$18)/$G$14)</f>
        <v>0.80089346956560936</v>
      </c>
      <c r="H35" s="22">
        <f>((($A33-J$19)/J$18)/$H$14)</f>
        <v>0.80407487929986377</v>
      </c>
      <c r="I35" s="22">
        <f>((($A34-J$19)/J$18)/$I$14)</f>
        <v>0.80691061691102395</v>
      </c>
      <c r="J35" s="22">
        <f>((($A35-J$19)/J$18)/$J$14)</f>
        <v>0.809454117309928</v>
      </c>
      <c r="K35" s="22">
        <f>((($A36-J$19)/J$18)/$K$14)</f>
        <v>0.81174834161643039</v>
      </c>
      <c r="L35" s="22">
        <f>((($A37-J$19)/J$18)/$L$14)</f>
        <v>0.8138282234958123</v>
      </c>
      <c r="M35" s="22">
        <f>((($A38-J$19)/J$18)/$M$14)</f>
        <v>0.81572246043398133</v>
      </c>
      <c r="N35" s="22">
        <f>((($A39-J$19)/J$18)/$N$14)</f>
        <v>0.81745484585055184</v>
      </c>
      <c r="O35" s="22">
        <f>((($A40-J$19)/J$18)/$O$14)</f>
        <v>0.81904527373835079</v>
      </c>
      <c r="P35" s="22">
        <f>((($A41-J$19)/J$18)/$P$14)</f>
        <v>0.8205105060527732</v>
      </c>
      <c r="Q35" s="22">
        <f>((($A42-J$19)/J$18)/$Q$14)</f>
        <v>0.8218647657413225</v>
      </c>
      <c r="R35" s="22">
        <f>((($A43-J$19)/J$18)/$R$14)</f>
        <v>0.82312019994628216</v>
      </c>
      <c r="S35" s="22">
        <f>((($A44-J$19)/J$18)/$S$14)</f>
        <v>0.82428724537210918</v>
      </c>
      <c r="T35" s="22">
        <f>((($A45-J$19)/J$18)/$T$14)</f>
        <v>0.82537491910604244</v>
      </c>
      <c r="U35" s="22">
        <f>((($A46-J$19)/J$18)/$U$14)</f>
        <v>0.82639105205329877</v>
      </c>
      <c r="V35" s="51">
        <f>((($A47-J$19)/J$18)/$V$14)</f>
        <v>0.82734247777689252</v>
      </c>
    </row>
    <row r="36" spans="1:22" x14ac:dyDescent="0.3">
      <c r="A36" s="18">
        <f>K27/0.491152894</f>
        <v>49.194457154109749</v>
      </c>
      <c r="B36" s="21">
        <f>K$17</f>
        <v>2500</v>
      </c>
      <c r="C36" s="47">
        <f>((($A28-K$19)/K$18)/$C$14)</f>
        <v>0.81515851171643916</v>
      </c>
      <c r="D36" s="22">
        <f>((($A29-K$19)/K$18)/$D$14)</f>
        <v>0.82148044118445496</v>
      </c>
      <c r="E36" s="22">
        <f>((($A30-K$19)/K$18)/$E$14)</f>
        <v>0.82692475727574066</v>
      </c>
      <c r="F36" s="22">
        <f>((($A31-K$19)/K$18)/$F$14)</f>
        <v>0.8316623449104884</v>
      </c>
      <c r="G36" s="22">
        <f>((($A32-K$19)/K$18)/$G$14)</f>
        <v>0.83582242778259419</v>
      </c>
      <c r="H36" s="22">
        <f>((($A33-K$19)/K$18)/$H$14)</f>
        <v>0.83950453509714795</v>
      </c>
      <c r="I36" s="22">
        <f>((($A34-K$19)/K$18)/$I$14)</f>
        <v>0.84278656761492909</v>
      </c>
      <c r="J36" s="22">
        <f>((($A35-K$19)/K$18)/$J$14)</f>
        <v>0.84573036995592799</v>
      </c>
      <c r="K36" s="22">
        <f>((($A36-K$19)/K$18)/$K$14)</f>
        <v>0.8483856645598401</v>
      </c>
      <c r="L36" s="22">
        <f>((($A37-K$19)/K$18)/$L$14)</f>
        <v>0.85079288303252598</v>
      </c>
      <c r="M36" s="22">
        <f>((($A38-K$19)/K$18)/$M$14)</f>
        <v>0.85298523933622117</v>
      </c>
      <c r="N36" s="22">
        <f>((($A39-K$19)/K$18)/$N$14)</f>
        <v>0.85499027155363694</v>
      </c>
      <c r="O36" s="22">
        <f>((($A40-K$19)/K$18)/$O$14)</f>
        <v>0.85683100463994188</v>
      </c>
      <c r="P36" s="22">
        <f>((($A41-K$19)/K$18)/$P$14)</f>
        <v>0.85852683858561885</v>
      </c>
      <c r="Q36" s="22">
        <f>((($A42-K$19)/K$18)/$Q$14)</f>
        <v>0.86009423477835767</v>
      </c>
      <c r="R36" s="22">
        <f>((($A43-K$19)/K$18)/$R$14)</f>
        <v>0.86154725210562944</v>
      </c>
      <c r="S36" s="22">
        <f>((($A44-K$19)/K$18)/$S$14)</f>
        <v>0.86289796982444034</v>
      </c>
      <c r="T36" s="22">
        <f>((($A45-K$19)/K$18)/$T$14)</f>
        <v>0.86415682415195461</v>
      </c>
      <c r="U36" s="22">
        <f>((($A46-K$19)/K$18)/$U$14)</f>
        <v>0.8653328784392621</v>
      </c>
      <c r="V36" s="51">
        <f>((($A47-K$19)/K$18)/$V$14)</f>
        <v>0.86643404173123895</v>
      </c>
    </row>
    <row r="37" spans="1:22" x14ac:dyDescent="0.3">
      <c r="A37" s="18">
        <f>L27/0.491152894</f>
        <v>51.605111788265276</v>
      </c>
      <c r="B37" s="21">
        <f>L$17</f>
        <v>2750</v>
      </c>
      <c r="C37" s="47">
        <f>((($A28-L$19)/L$18)/$C$14)</f>
        <v>0.81875866063640979</v>
      </c>
      <c r="D37" s="22">
        <f>((($A29-L$19)/L$18)/$D$14)</f>
        <v>0.82531318716875368</v>
      </c>
      <c r="E37" s="22">
        <f>((($A30-L$19)/L$18)/$E$14)</f>
        <v>0.83095781108481259</v>
      </c>
      <c r="F37" s="22">
        <f>((($A31-L$19)/L$18)/$F$14)</f>
        <v>0.83586970451993592</v>
      </c>
      <c r="G37" s="22">
        <f>((($A32-L$19)/L$18)/$G$14)</f>
        <v>0.84018284557915202</v>
      </c>
      <c r="H37" s="22">
        <f>((($A33-L$19)/L$18)/$H$14)</f>
        <v>0.84400042535606723</v>
      </c>
      <c r="I37" s="22">
        <f>((($A34-L$19)/L$18)/$I$14)</f>
        <v>0.84740321074408009</v>
      </c>
      <c r="J37" s="22">
        <f>((($A35-L$19)/L$18)/$J$14)</f>
        <v>0.85045532175665495</v>
      </c>
      <c r="K37" s="22">
        <f>((($A36-L$19)/L$18)/$K$14)</f>
        <v>0.85320831022648602</v>
      </c>
      <c r="L37" s="22">
        <f>((($A37-L$19)/L$18)/$L$14)</f>
        <v>0.85570409532313951</v>
      </c>
      <c r="M37" s="22">
        <f>((($A38-L$19)/L$18)/$M$14)</f>
        <v>0.85797711302028756</v>
      </c>
      <c r="N37" s="22">
        <f>((($A39-L$19)/L$18)/$N$14)</f>
        <v>0.86005591458454811</v>
      </c>
      <c r="O37" s="22">
        <f>((($A40-L$19)/L$18)/$O$14)</f>
        <v>0.86196437210755428</v>
      </c>
      <c r="P37" s="22">
        <f>((($A41-L$19)/L$18)/$P$14)</f>
        <v>0.86372259934618845</v>
      </c>
      <c r="Q37" s="22">
        <f>((($A42-L$19)/L$18)/$Q$14)</f>
        <v>0.86534766333717061</v>
      </c>
      <c r="R37" s="22">
        <f>((($A43-L$19)/L$18)/$R$14)</f>
        <v>0.86685414022397278</v>
      </c>
      <c r="S37" s="22">
        <f>((($A44-L$19)/L$18)/$S$14)</f>
        <v>0.86825455368483828</v>
      </c>
      <c r="T37" s="22">
        <f>((($A45-L$19)/L$18)/$T$14)</f>
        <v>0.86955972390728309</v>
      </c>
      <c r="U37" s="22">
        <f>((($A46-L$19)/L$18)/$U$14)</f>
        <v>0.87077904770212011</v>
      </c>
      <c r="V37" s="51">
        <f>((($A47-L$19)/L$18)/$V$14)</f>
        <v>0.87192072510460017</v>
      </c>
    </row>
    <row r="38" spans="1:22" x14ac:dyDescent="0.3">
      <c r="A38" s="18">
        <f>M27/0.491152894</f>
        <v>54.01576642242081</v>
      </c>
      <c r="B38" s="21">
        <f>M$17</f>
        <v>3000</v>
      </c>
      <c r="C38" s="47">
        <f>((($A28-M$19)/M$18)/$C$14)</f>
        <v>0.828772433551204</v>
      </c>
      <c r="D38" s="22">
        <f>((($A29-M$19)/M$18)/$D$14)</f>
        <v>0.83561301647759412</v>
      </c>
      <c r="E38" s="22">
        <f>((($A30-M$19)/M$18)/$E$14)</f>
        <v>0.84150398629754197</v>
      </c>
      <c r="F38" s="22">
        <f>((($A31-M$19)/M$18)/$F$14)</f>
        <v>0.84663024739401482</v>
      </c>
      <c r="G38" s="22">
        <f>((($A32-M$19)/M$18)/$G$14)</f>
        <v>0.85113162502109341</v>
      </c>
      <c r="H38" s="22">
        <f>((($A33-M$19)/M$18)/$H$14)</f>
        <v>0.85511581379708423</v>
      </c>
      <c r="I38" s="22">
        <f>((($A34-M$19)/M$18)/$I$14)</f>
        <v>0.85866710549032066</v>
      </c>
      <c r="J38" s="22">
        <f>((($A35-M$19)/M$18)/$J$14)</f>
        <v>0.86185241847655125</v>
      </c>
      <c r="K38" s="22">
        <f>((($A36-M$19)/M$18)/$K$14)</f>
        <v>0.86472555444302357</v>
      </c>
      <c r="L38" s="22">
        <f>((($A37-M$19)/M$18)/$L$14)</f>
        <v>0.86733026201966701</v>
      </c>
      <c r="M38" s="22">
        <f>((($A38-M$19)/M$18)/$M$14)</f>
        <v>0.86970248005460316</v>
      </c>
      <c r="N38" s="22">
        <f>((($A39-M$19)/M$18)/$N$14)</f>
        <v>0.87187200586515012</v>
      </c>
      <c r="O38" s="22">
        <f>((($A40-M$19)/M$18)/$O$14)</f>
        <v>0.87386375338241096</v>
      </c>
      <c r="P38" s="22">
        <f>((($A41-M$19)/M$18)/$P$14)</f>
        <v>0.87569871417934497</v>
      </c>
      <c r="Q38" s="22">
        <f>((($A42-M$19)/M$18)/$Q$14)</f>
        <v>0.87739470014204568</v>
      </c>
      <c r="R38" s="22">
        <f>((($A43-M$19)/M$18)/$R$14)</f>
        <v>0.878966923554371</v>
      </c>
      <c r="S38" s="22">
        <f>((($A44-M$19)/M$18)/$S$14)</f>
        <v>0.88042845466009034</v>
      </c>
      <c r="T38" s="22">
        <f>((($A45-M$19)/M$18)/$T$14)</f>
        <v>0.8817905858675289</v>
      </c>
      <c r="U38" s="22">
        <f>((($A46-M$19)/M$18)/$U$14)</f>
        <v>0.88306312408848875</v>
      </c>
      <c r="V38" s="51">
        <f>((($A47-M$19)/M$18)/$V$14)</f>
        <v>0.88425462722884718</v>
      </c>
    </row>
    <row r="39" spans="1:22" x14ac:dyDescent="0.3">
      <c r="A39" s="18">
        <f>N27/0.491152894</f>
        <v>56.426421056576345</v>
      </c>
      <c r="B39" s="21">
        <f>N$17</f>
        <v>3250</v>
      </c>
      <c r="C39" s="47">
        <f>((($A28-N$19)/N$18)/$C$14)</f>
        <v>0.85943591945050735</v>
      </c>
      <c r="D39" s="22">
        <f>((($A29-N$19)/N$18)/$D$14)</f>
        <v>0.86661694892102648</v>
      </c>
      <c r="E39" s="22">
        <f>((($A30-N$19)/N$18)/$E$14)</f>
        <v>0.87280110432740032</v>
      </c>
      <c r="F39" s="22">
        <f>((($A31-N$19)/N$18)/$F$14)</f>
        <v>0.87818249249321445</v>
      </c>
      <c r="G39" s="22">
        <f>((($A32-N$19)/N$18)/$G$14)</f>
        <v>0.88290789758600008</v>
      </c>
      <c r="H39" s="22">
        <f>((($A33-N$19)/N$18)/$H$14)</f>
        <v>0.88709037403930413</v>
      </c>
      <c r="I39" s="22">
        <f>((($A34-N$19)/N$18)/$I$14)</f>
        <v>0.89081840870856555</v>
      </c>
      <c r="J39" s="22">
        <f>((($A35-N$19)/N$18)/$J$14)</f>
        <v>0.89416225040642794</v>
      </c>
      <c r="K39" s="22">
        <f>((($A36-N$19)/N$18)/$K$14)</f>
        <v>0.89717837845721882</v>
      </c>
      <c r="L39" s="22">
        <f>((($A37-N$19)/N$18)/$L$14)</f>
        <v>0.89991271880090518</v>
      </c>
      <c r="M39" s="22">
        <f>((($A38-N$19)/N$18)/$M$14)</f>
        <v>0.90240299891338716</v>
      </c>
      <c r="N39" s="22">
        <f>((($A39-N$19)/N$18)/$N$14)</f>
        <v>0.9046804990840942</v>
      </c>
      <c r="O39" s="22">
        <f>((($A40-N$19)/N$18)/$O$14)</f>
        <v>0.90677137317672529</v>
      </c>
      <c r="P39" s="22">
        <f>((($A41-N$19)/N$18)/$P$14)</f>
        <v>0.90869765748638487</v>
      </c>
      <c r="Q39" s="22">
        <f>((($A42-N$19)/N$18)/$Q$14)</f>
        <v>0.91047805037260443</v>
      </c>
      <c r="R39" s="22">
        <f>((($A43-N$19)/N$18)/$R$14)</f>
        <v>0.91212852121399901</v>
      </c>
      <c r="S39" s="22">
        <f>((($A44-N$19)/N$18)/$S$14)</f>
        <v>0.91366279074266177</v>
      </c>
      <c r="T39" s="22">
        <f>((($A45-N$19)/N$18)/$T$14)</f>
        <v>0.91509271337478026</v>
      </c>
      <c r="U39" s="22">
        <f>((($A46-N$19)/N$18)/$U$14)</f>
        <v>0.9164285840988704</v>
      </c>
      <c r="V39" s="51">
        <f>((($A47-N$19)/N$18)/$V$14)</f>
        <v>0.91767938673618976</v>
      </c>
    </row>
    <row r="40" spans="1:22" x14ac:dyDescent="0.3">
      <c r="A40" s="18">
        <f>O27/0.491152894</f>
        <v>58.837075690731879</v>
      </c>
      <c r="B40" s="21">
        <f>O$17</f>
        <v>3500</v>
      </c>
      <c r="C40" s="47">
        <f>((($A28-O$19)/O$18)/$C$14)</f>
        <v>0.860970154914802</v>
      </c>
      <c r="D40" s="22">
        <f>((($A29-O$19)/O$18)/$D$14)</f>
        <v>0.86837437215761104</v>
      </c>
      <c r="E40" s="22">
        <f>((($A30-O$19)/O$18)/$E$14)</f>
        <v>0.8747507322992959</v>
      </c>
      <c r="F40" s="22">
        <f>((($A31-O$19)/O$18)/$F$14)</f>
        <v>0.88029937504072286</v>
      </c>
      <c r="G40" s="22">
        <f>((($A32-O$19)/O$18)/$G$14)</f>
        <v>0.88517164662948311</v>
      </c>
      <c r="H40" s="22">
        <f>((($A33-O$19)/O$18)/$H$14)</f>
        <v>0.88948411525258675</v>
      </c>
      <c r="I40" s="22">
        <f>((($A34-O$19)/O$18)/$I$14)</f>
        <v>0.8933280179538996</v>
      </c>
      <c r="J40" s="22">
        <f>((($A35-O$19)/O$18)/$J$14)</f>
        <v>0.89677578689262616</v>
      </c>
      <c r="K40" s="22">
        <f>((($A36-O$19)/O$18)/$K$14)</f>
        <v>0.89988565678131927</v>
      </c>
      <c r="L40" s="22">
        <f>((($A37-O$19)/O$18)/$L$14)</f>
        <v>0.90270498094696239</v>
      </c>
      <c r="M40" s="22">
        <f>((($A38-O$19)/O$18)/$M$14)</f>
        <v>0.90527265944263779</v>
      </c>
      <c r="N40" s="22">
        <f>((($A39-O$19)/O$18)/$N$14)</f>
        <v>0.90762094475516575</v>
      </c>
      <c r="O40" s="22">
        <f>((($A40-O$19)/O$18)/$O$14)</f>
        <v>0.90977680361534141</v>
      </c>
      <c r="P40" s="22">
        <f>((($A41-O$19)/O$18)/$P$14)</f>
        <v>0.9117629572105449</v>
      </c>
      <c r="Q40" s="22">
        <f>((($A42-O$19)/O$18)/$Q$14)</f>
        <v>0.91359868504890562</v>
      </c>
      <c r="R40" s="22">
        <f>((($A43-O$19)/O$18)/$R$14)</f>
        <v>0.91530045284038708</v>
      </c>
      <c r="S40" s="22">
        <f>((($A44-O$19)/O$18)/$S$14)</f>
        <v>0.91688240776006502</v>
      </c>
      <c r="T40" s="22">
        <f>((($A45-O$19)/O$18)/$T$14)</f>
        <v>0.91835677266165483</v>
      </c>
      <c r="U40" s="22">
        <f>((($A46-O$19)/O$18)/$U$14)</f>
        <v>0.91973416250388829</v>
      </c>
      <c r="V40" s="51">
        <f>((($A47-O$19)/O$18)/$V$14)</f>
        <v>0.92102384032690954</v>
      </c>
    </row>
    <row r="41" spans="1:22" x14ac:dyDescent="0.3">
      <c r="A41" s="18">
        <f>P27/0.491152894</f>
        <v>61.247730324887407</v>
      </c>
      <c r="B41" s="21">
        <f>P$17</f>
        <v>3750</v>
      </c>
      <c r="C41" s="47">
        <f>((($A28-P$19)/P$18)/$C$14)</f>
        <v>0.86504855575158612</v>
      </c>
      <c r="D41" s="22">
        <f>((($A29-P$19)/P$18)/$D$14)</f>
        <v>0.87315133818128587</v>
      </c>
      <c r="E41" s="22">
        <f>((($A30-P$19)/P$18)/$E$14)</f>
        <v>0.88012928834497972</v>
      </c>
      <c r="F41" s="22">
        <f>((($A31-P$19)/P$18)/$F$14)</f>
        <v>0.88620142851044814</v>
      </c>
      <c r="G41" s="22">
        <f>((($A32-P$19)/P$18)/$G$14)</f>
        <v>0.89153338397953907</v>
      </c>
      <c r="H41" s="22">
        <f>((($A33-P$19)/P$18)/$H$14)</f>
        <v>0.8962527207901726</v>
      </c>
      <c r="I41" s="22">
        <f>((($A34-P$19)/P$18)/$I$14)</f>
        <v>0.90045928392146402</v>
      </c>
      <c r="J41" s="22">
        <f>((($A35-P$19)/P$18)/$J$14)</f>
        <v>0.90423233928467761</v>
      </c>
      <c r="K41" s="22">
        <f>((($A36-P$19)/P$18)/$K$14)</f>
        <v>0.90763561585887975</v>
      </c>
      <c r="L41" s="22">
        <f>((($A37-P$19)/P$18)/$L$14)</f>
        <v>0.91072093461221426</v>
      </c>
      <c r="M41" s="22">
        <f>((($A38-P$19)/P$18)/$M$14)</f>
        <v>0.91353086569845898</v>
      </c>
      <c r="N41" s="22">
        <f>((($A39-P$19)/P$18)/$N$14)</f>
        <v>0.91610070452764136</v>
      </c>
      <c r="O41" s="22">
        <f>((($A40-P$19)/P$18)/$O$14)</f>
        <v>0.91845996205889624</v>
      </c>
      <c r="P41" s="22">
        <f>((($A41-P$19)/P$18)/$P$14)</f>
        <v>0.92063350315394299</v>
      </c>
      <c r="Q41" s="22">
        <f>((($A42-P$19)/P$18)/$Q$14)</f>
        <v>0.9226424262833699</v>
      </c>
      <c r="R41" s="22">
        <f>((($A43-P$19)/P$18)/$R$14)</f>
        <v>0.92450475064637216</v>
      </c>
      <c r="S41" s="22">
        <f>((($A44-P$19)/P$18)/$S$14)</f>
        <v>0.92623595816060256</v>
      </c>
      <c r="T41" s="22">
        <f>((($A45-P$19)/P$18)/$T$14)</f>
        <v>0.9278494248685345</v>
      </c>
      <c r="U41" s="22">
        <f>((($A46-P$19)/P$18)/$U$14)</f>
        <v>0.92935676721769822</v>
      </c>
      <c r="V41" s="51">
        <f>((($A47-P$19)/P$18)/$V$14)</f>
        <v>0.9307681221876648</v>
      </c>
    </row>
    <row r="42" spans="1:22" x14ac:dyDescent="0.3">
      <c r="A42" s="18">
        <f>Q27/0.491152894</f>
        <v>63.658384959042941</v>
      </c>
      <c r="B42" s="21">
        <f>Q$17</f>
        <v>4000</v>
      </c>
      <c r="C42" s="47">
        <f>((($A28-Q$19)/Q$18)/$C$14)</f>
        <v>0.86894009709583797</v>
      </c>
      <c r="D42" s="22">
        <f>((($A29-Q$19)/Q$18)/$D$14)</f>
        <v>0.87753237162626629</v>
      </c>
      <c r="E42" s="22">
        <f>((($A30-Q$19)/Q$18)/$E$14)</f>
        <v>0.88493186235507337</v>
      </c>
      <c r="F42" s="22">
        <f>((($A31-Q$19)/Q$18)/$F$14)</f>
        <v>0.89137082276671065</v>
      </c>
      <c r="G42" s="22">
        <f>((($A32-Q$19)/Q$18)/$G$14)</f>
        <v>0.89702488364912103</v>
      </c>
      <c r="H42" s="22">
        <f>((($A33-Q$19)/Q$18)/$H$14)</f>
        <v>0.90202931735202896</v>
      </c>
      <c r="I42" s="22">
        <f>((($A34-Q$19)/Q$18)/$I$14)</f>
        <v>0.90649000052687934</v>
      </c>
      <c r="J42" s="22">
        <f>((($A35-Q$19)/Q$18)/$J$14)</f>
        <v>0.91049098756812163</v>
      </c>
      <c r="K42" s="22">
        <f>((($A36-Q$19)/Q$18)/$K$14)</f>
        <v>0.91409985734615462</v>
      </c>
      <c r="L42" s="22">
        <f>((($A37-Q$19)/Q$18)/$L$14)</f>
        <v>0.9173715613530844</v>
      </c>
      <c r="M42" s="22">
        <f>((($A38-Q$19)/Q$18)/$M$14)</f>
        <v>0.92035124142151414</v>
      </c>
      <c r="N42" s="22">
        <f>((($A39-Q$19)/Q$18)/$N$14)</f>
        <v>0.92307632517032068</v>
      </c>
      <c r="O42" s="22">
        <f>((($A40-Q$19)/Q$18)/$O$14)</f>
        <v>0.92557810632665771</v>
      </c>
      <c r="P42" s="22">
        <f>((($A41-Q$19)/Q$18)/$P$14)</f>
        <v>0.9278829518477909</v>
      </c>
      <c r="Q42" s="22">
        <f>((($A42-Q$19)/Q$18)/$Q$14)</f>
        <v>0.93001323477076503</v>
      </c>
      <c r="R42" s="22">
        <f>((($A43-Q$19)/Q$18)/$R$14)</f>
        <v>0.93198806284130142</v>
      </c>
      <c r="S42" s="22">
        <f>((($A44-Q$19)/Q$18)/$S$14)</f>
        <v>0.93382385324545736</v>
      </c>
      <c r="T42" s="22">
        <f>((($A45-Q$19)/Q$18)/$T$14)</f>
        <v>0.93553479007740825</v>
      </c>
      <c r="U42" s="22">
        <f>((($A46-Q$19)/Q$18)/$U$14)</f>
        <v>0.93713319153860064</v>
      </c>
      <c r="V42" s="51">
        <f>((($A47-Q$19)/Q$18)/$V$14)</f>
        <v>0.93862980698731213</v>
      </c>
    </row>
    <row r="43" spans="1:22" x14ac:dyDescent="0.3">
      <c r="A43" s="18">
        <f>R27/0.491152894</f>
        <v>66.069039593198468</v>
      </c>
      <c r="B43" s="21">
        <f>R$17</f>
        <v>4250</v>
      </c>
      <c r="C43" s="47">
        <f>((($A28-R$19)/R$18)/$C$14)</f>
        <v>0.89540543142390161</v>
      </c>
      <c r="D43" s="22">
        <f>((($A29-R$19)/R$18)/$D$14)</f>
        <v>0.90395984524710404</v>
      </c>
      <c r="E43" s="22">
        <f>((($A30-R$19)/R$18)/$E$14)</f>
        <v>0.91132673111079521</v>
      </c>
      <c r="F43" s="22">
        <f>((($A31-R$19)/R$18)/$F$14)</f>
        <v>0.91773731910554557</v>
      </c>
      <c r="G43" s="22">
        <f>((($A32-R$19)/R$18)/$G$14)</f>
        <v>0.92336646612574802</v>
      </c>
      <c r="H43" s="22">
        <f>((($A33-R$19)/R$18)/$H$14)</f>
        <v>0.92834884846163002</v>
      </c>
      <c r="I43" s="22">
        <f>((($A34-R$19)/R$18)/$I$14)</f>
        <v>0.93278987623334919</v>
      </c>
      <c r="J43" s="22">
        <f>((($A35-R$19)/R$18)/$J$14)</f>
        <v>0.93677323346092034</v>
      </c>
      <c r="K43" s="22">
        <f>((($A36-R$19)/R$18)/$K$14)</f>
        <v>0.9403662012374987</v>
      </c>
      <c r="L43" s="22">
        <f>((($A37-R$19)/R$18)/$L$14)</f>
        <v>0.94362348891879821</v>
      </c>
      <c r="M43" s="22">
        <f>((($A38-R$19)/R$18)/$M$14)</f>
        <v>0.94659003942598097</v>
      </c>
      <c r="N43" s="22">
        <f>((($A39-R$19)/R$18)/$N$14)</f>
        <v>0.94930311545813306</v>
      </c>
      <c r="O43" s="22">
        <f>((($A40-R$19)/R$18)/$O$14)</f>
        <v>0.95179387285078954</v>
      </c>
      <c r="P43" s="22">
        <f>((($A41-R$19)/R$18)/$P$14)</f>
        <v>0.95408856237874906</v>
      </c>
      <c r="Q43" s="22">
        <f>((($A42-R$19)/R$18)/$Q$14)</f>
        <v>0.95620945849526462</v>
      </c>
      <c r="R43" s="22">
        <f>((($A43-R$19)/R$18)/$R$14)</f>
        <v>0.95817558475033471</v>
      </c>
      <c r="S43" s="22">
        <f>((($A44-R$19)/R$18)/$S$14)</f>
        <v>0.96000328598988449</v>
      </c>
      <c r="T43" s="22">
        <f>((($A45-R$19)/R$18)/$T$14)</f>
        <v>0.96170668380777713</v>
      </c>
      <c r="U43" s="22">
        <f>((($A46-R$19)/R$18)/$U$14)</f>
        <v>0.96329804212695447</v>
      </c>
      <c r="V43" s="51">
        <f>((($A47-R$19)/R$18)/$V$14)</f>
        <v>0.96478806294008568</v>
      </c>
    </row>
    <row r="44" spans="1:22" x14ac:dyDescent="0.3">
      <c r="A44" s="18">
        <f>S27/0.491152894</f>
        <v>68.479694227353988</v>
      </c>
      <c r="B44" s="21">
        <f>S$17</f>
        <v>4500</v>
      </c>
      <c r="C44" s="47">
        <f>((($A28-S$19)/S$18)/$C$14)</f>
        <v>0.91735617258436963</v>
      </c>
      <c r="D44" s="22">
        <f>((($A29-S$19)/S$18)/$D$14)</f>
        <v>0.9258129302354795</v>
      </c>
      <c r="E44" s="22">
        <f>((($A30-S$19)/S$18)/$E$14)</f>
        <v>0.93309571660520663</v>
      </c>
      <c r="F44" s="22">
        <f>((($A31-S$19)/S$18)/$F$14)</f>
        <v>0.93943312208887331</v>
      </c>
      <c r="G44" s="22">
        <f>((($A32-S$19)/S$18)/$G$14)</f>
        <v>0.94499800743533613</v>
      </c>
      <c r="H44" s="22">
        <f>((($A33-S$19)/S$18)/$H$14)</f>
        <v>0.94992351148629084</v>
      </c>
      <c r="I44" s="22">
        <f>((($A34-S$19)/S$18)/$I$14)</f>
        <v>0.95431384101248351</v>
      </c>
      <c r="J44" s="22">
        <f>((($A35-S$19)/S$18)/$J$14)</f>
        <v>0.95825172470709719</v>
      </c>
      <c r="K44" s="22">
        <f>((($A36-S$19)/S$18)/$K$14)</f>
        <v>0.96180367559031921</v>
      </c>
      <c r="L44" s="22">
        <f>((($A37-S$19)/S$18)/$L$14)</f>
        <v>0.96502377846235698</v>
      </c>
      <c r="M44" s="22">
        <f>((($A38-S$19)/S$18)/$M$14)</f>
        <v>0.96795646318132367</v>
      </c>
      <c r="N44" s="22">
        <f>((($A39-S$19)/S$18)/$N$14)</f>
        <v>0.97063856705975793</v>
      </c>
      <c r="O44" s="22">
        <f>((($A40-S$19)/S$18)/$O$14)</f>
        <v>0.97310089026187774</v>
      </c>
      <c r="P44" s="22">
        <f>((($A41-S$19)/S$18)/$P$14)</f>
        <v>0.97536938388675476</v>
      </c>
      <c r="Q44" s="22">
        <f>((($A42-S$19)/S$18)/$Q$14)</f>
        <v>0.97746606810512915</v>
      </c>
      <c r="R44" s="22">
        <f>((($A43-S$19)/S$18)/$R$14)</f>
        <v>0.97940974929641245</v>
      </c>
      <c r="S44" s="22">
        <f>((($A44-S$19)/S$18)/$S$14)</f>
        <v>0.98121658571570991</v>
      </c>
      <c r="T44" s="22">
        <f>((($A45-S$19)/S$18)/$T$14)</f>
        <v>0.98290053774644703</v>
      </c>
      <c r="U44" s="22">
        <f>((($A46-S$19)/S$18)/$U$14)</f>
        <v>0.98447372930807786</v>
      </c>
      <c r="V44" s="51">
        <f>((($A47-S$19)/S$18)/$V$14)</f>
        <v>0.98594674022059448</v>
      </c>
    </row>
    <row r="45" spans="1:22" x14ac:dyDescent="0.3">
      <c r="A45" s="18">
        <f>T27/0.491152894</f>
        <v>70.890348861509523</v>
      </c>
      <c r="B45" s="21">
        <f>T$17</f>
        <v>5000</v>
      </c>
      <c r="C45" s="47">
        <f>((($A28-T$19)/T$18)/$C$14)</f>
        <v>0.95510886291770936</v>
      </c>
      <c r="D45" s="22">
        <f>((($A29-T$19)/T$18)/$D$14)</f>
        <v>0.96384754901198977</v>
      </c>
      <c r="E45" s="22">
        <f>((($A30-T$19)/T$18)/$E$14)</f>
        <v>0.97137312637891338</v>
      </c>
      <c r="F45" s="22">
        <f>((($A31-T$19)/T$18)/$F$14)</f>
        <v>0.97792180608083989</v>
      </c>
      <c r="G45" s="22">
        <f>((($A32-T$19)/T$18)/$G$14)</f>
        <v>0.98367221163810648</v>
      </c>
      <c r="H45" s="22">
        <f>((($A33-T$19)/T$18)/$H$14)</f>
        <v>0.9887619204287742</v>
      </c>
      <c r="I45" s="22">
        <f>((($A34-T$19)/T$18)/$I$14)</f>
        <v>0.99329861323264246</v>
      </c>
      <c r="J45" s="22">
        <f>((($A35-T$19)/T$18)/$J$14)</f>
        <v>0.99736777672327392</v>
      </c>
      <c r="K45" s="22">
        <f>((($A36-T$19)/T$18)/$K$14)</f>
        <v>1.0010381413087726</v>
      </c>
      <c r="L45" s="22">
        <f>((($A37-T$19)/T$18)/$L$14)</f>
        <v>1.0043655948495913</v>
      </c>
      <c r="M45" s="22">
        <f>((($A38-T$19)/T$18)/$M$14)</f>
        <v>1.0073960483909883</v>
      </c>
      <c r="N45" s="22">
        <f>((($A39-T$19)/T$18)/$N$14)</f>
        <v>1.0101675673150068</v>
      </c>
      <c r="O45" s="22">
        <f>((($A40-T$19)/T$18)/$O$14)</f>
        <v>1.0127119785910192</v>
      </c>
      <c r="P45" s="22">
        <f>((($A41-T$19)/T$18)/$P$14)</f>
        <v>1.0150560984668058</v>
      </c>
      <c r="Q45" s="22">
        <f>((($A42-T$19)/T$18)/$Q$14)</f>
        <v>1.0172226812138945</v>
      </c>
      <c r="R45" s="22">
        <f>((($A43-T$19)/T$18)/$R$14)</f>
        <v>1.0192311601722281</v>
      </c>
      <c r="S45" s="22">
        <f>((($A44-T$19)/T$18)/$S$14)</f>
        <v>1.0210982322751971</v>
      </c>
      <c r="T45" s="22">
        <f>((($A45-T$19)/T$18)/$T$14)</f>
        <v>1.0228383233126299</v>
      </c>
      <c r="U45" s="22">
        <f>((($A46-T$19)/T$18)/$U$14)</f>
        <v>1.0244639613869879</v>
      </c>
      <c r="V45" s="51">
        <f>((($A47-T$19)/T$18)/$V$14)</f>
        <v>1.0259860790246198</v>
      </c>
    </row>
    <row r="46" spans="1:22" x14ac:dyDescent="0.3">
      <c r="A46" s="18">
        <f>U27/0.491152894</f>
        <v>73.301003495665043</v>
      </c>
      <c r="B46" s="21">
        <f>U$17</f>
        <v>6000</v>
      </c>
      <c r="C46" s="47">
        <f>((($A28-U$19)/U$18)/$C$14)</f>
        <v>1.0101334967959845</v>
      </c>
      <c r="D46" s="22">
        <f>((($A29-U$19)/U$18)/$D$14)</f>
        <v>1.0192741485635923</v>
      </c>
      <c r="E46" s="22">
        <f>((($A30-U$19)/U$18)/$E$14)</f>
        <v>1.0271458905301865</v>
      </c>
      <c r="F46" s="22">
        <f>((($A31-U$19)/U$18)/$F$14)</f>
        <v>1.0339957990916224</v>
      </c>
      <c r="G46" s="22">
        <f>((($A32-U$19)/U$18)/$G$14)</f>
        <v>1.0400107141663146</v>
      </c>
      <c r="H46" s="22">
        <f>((($A33-U$19)/U$18)/$H$14)</f>
        <v>1.045334541473085</v>
      </c>
      <c r="I46" s="22">
        <f>((($A34-U$19)/U$18)/$I$14)</f>
        <v>1.0500799149364841</v>
      </c>
      <c r="J46" s="22">
        <f>((($A35-U$19)/U$18)/$J$14)</f>
        <v>1.0543362534812077</v>
      </c>
      <c r="K46" s="22">
        <f>((($A36-U$19)/U$18)/$K$14)</f>
        <v>1.0581754490049105</v>
      </c>
      <c r="L46" s="22">
        <f>((($A37-U$19)/U$18)/$L$14)</f>
        <v>1.061655960120812</v>
      </c>
      <c r="M46" s="22">
        <f>((($A38-U$19)/U$18)/$M$14)</f>
        <v>1.0648258097092933</v>
      </c>
      <c r="N46" s="22">
        <f>((($A39-U$19)/U$18)/$N$14)</f>
        <v>1.0677248140994806</v>
      </c>
      <c r="O46" s="22">
        <f>((($A40-U$19)/U$18)/$O$14)</f>
        <v>1.07038626425076</v>
      </c>
      <c r="P46" s="22">
        <f>((($A41-U$19)/U$18)/$P$14)</f>
        <v>1.0728382099156943</v>
      </c>
      <c r="Q46" s="22">
        <f>((($A42-U$19)/U$18)/$Q$14)</f>
        <v>1.0751044520261426</v>
      </c>
      <c r="R46" s="22">
        <f>((($A43-U$19)/U$18)/$R$14)</f>
        <v>1.077205317824802</v>
      </c>
      <c r="S46" s="22">
        <f>((($A44-U$19)/U$18)/$S$14)</f>
        <v>1.0791582722774653</v>
      </c>
      <c r="T46" s="22">
        <f>((($A45-U$19)/U$18)/$T$14)</f>
        <v>1.0809784047373689</v>
      </c>
      <c r="U46" s="22">
        <f>((($A46-U$19)/U$18)/$U$14)</f>
        <v>1.0826788195797785</v>
      </c>
      <c r="V46" s="51">
        <f>((($A47-U$19)/U$18)/$V$14)</f>
        <v>1.084270952209881</v>
      </c>
    </row>
    <row r="47" spans="1:22" x14ac:dyDescent="0.3">
      <c r="A47" s="18">
        <f>V27/0.491152894</f>
        <v>75.711658129820563</v>
      </c>
      <c r="B47" s="21">
        <f>V$17</f>
        <v>6500</v>
      </c>
      <c r="C47" s="52">
        <f>((($A28-V$19)/V$18)/$C$14)</f>
        <v>1.0173587137393538</v>
      </c>
      <c r="D47" s="53">
        <f>((($A29-V$19)/V$18)/$D$14)</f>
        <v>1.0265647461643048</v>
      </c>
      <c r="E47" s="53">
        <f>((($A30-V$19)/V$18)/$E$14)</f>
        <v>1.0344927926130401</v>
      </c>
      <c r="F47" s="53">
        <f>((($A31-V$19)/V$18)/$F$14)</f>
        <v>1.0413916967533334</v>
      </c>
      <c r="G47" s="53">
        <f>((($A32-V$19)/V$18)/$G$14)</f>
        <v>1.047449634919972</v>
      </c>
      <c r="H47" s="53">
        <f>((($A33-V$19)/V$18)/$H$14)</f>
        <v>1.0528115421512103</v>
      </c>
      <c r="I47" s="53">
        <f>((($A34-V$19)/V$18)/$I$14)</f>
        <v>1.0575908580121827</v>
      </c>
      <c r="J47" s="53">
        <f>((($A35-V$19)/V$18)/$J$14)</f>
        <v>1.0618776410174329</v>
      </c>
      <c r="K47" s="53">
        <f>((($A36-V$19)/V$18)/$K$14)</f>
        <v>1.0657442972882891</v>
      </c>
      <c r="L47" s="53">
        <f>((($A37-V$19)/V$18)/$L$14)</f>
        <v>1.0692497035769237</v>
      </c>
      <c r="M47" s="53">
        <f>((($A38-V$19)/V$18)/$M$14)</f>
        <v>1.0724422262586422</v>
      </c>
      <c r="N47" s="53">
        <f>((($A39-V$19)/V$18)/$N$14)</f>
        <v>1.0753619664582106</v>
      </c>
      <c r="O47" s="53">
        <f>((($A40-V$19)/V$18)/$O$14)</f>
        <v>1.0780424532564161</v>
      </c>
      <c r="P47" s="53">
        <f>((($A41-V$19)/V$18)/$P$14)</f>
        <v>1.0805119370382614</v>
      </c>
      <c r="Q47" s="53">
        <f>((($A42-V$19)/V$18)/$Q$14)</f>
        <v>1.082794388977357</v>
      </c>
      <c r="R47" s="53">
        <f>((($A43-V$19)/V$18)/$R$14)</f>
        <v>1.0849102817117753</v>
      </c>
      <c r="S47" s="53">
        <f>((($A44-V$19)/V$18)/$S$14)</f>
        <v>1.0868772051295765</v>
      </c>
      <c r="T47" s="53">
        <f>((($A45-V$19)/V$18)/$T$14)</f>
        <v>1.0887103565141372</v>
      </c>
      <c r="U47" s="53">
        <f>((($A46-V$19)/V$18)/$U$14)</f>
        <v>1.0904229339728435</v>
      </c>
      <c r="V47" s="54">
        <f>((($A47-V$19)/V$18)/$V$14)</f>
        <v>1.0920264547053025</v>
      </c>
    </row>
    <row r="48" spans="1:22" x14ac:dyDescent="0.3">
      <c r="A48" s="6"/>
    </row>
    <row r="49" spans="1:1" x14ac:dyDescent="0.3">
      <c r="A49" s="6"/>
    </row>
    <row r="50" spans="1:1" x14ac:dyDescent="0.3">
      <c r="A50" s="6"/>
    </row>
    <row r="51" spans="1:1" x14ac:dyDescent="0.3">
      <c r="A51" s="6"/>
    </row>
    <row r="52" spans="1:1" x14ac:dyDescent="0.3">
      <c r="A52" s="6"/>
    </row>
    <row r="53" spans="1:1" x14ac:dyDescent="0.3">
      <c r="A53" s="6"/>
    </row>
    <row r="54" spans="1:1" x14ac:dyDescent="0.3">
      <c r="A54" s="6"/>
    </row>
    <row r="55" spans="1:1" x14ac:dyDescent="0.3">
      <c r="A55" s="6"/>
    </row>
    <row r="56" spans="1:1" x14ac:dyDescent="0.3">
      <c r="A56" s="6"/>
    </row>
    <row r="57" spans="1:1" x14ac:dyDescent="0.3">
      <c r="A57" s="6"/>
    </row>
    <row r="58" spans="1:1" x14ac:dyDescent="0.3">
      <c r="A58" s="6"/>
    </row>
    <row r="59" spans="1:1" x14ac:dyDescent="0.3">
      <c r="A59" s="6"/>
    </row>
    <row r="60" spans="1:1" x14ac:dyDescent="0.3">
      <c r="A60" s="6"/>
    </row>
    <row r="61" spans="1:1" x14ac:dyDescent="0.3">
      <c r="A61" s="6"/>
    </row>
    <row r="62" spans="1:1" x14ac:dyDescent="0.3">
      <c r="A62" s="6"/>
    </row>
    <row r="63" spans="1:1" x14ac:dyDescent="0.3">
      <c r="A63" s="6"/>
    </row>
    <row r="64" spans="1:1" x14ac:dyDescent="0.3">
      <c r="A64" s="6"/>
    </row>
    <row r="65" spans="1:1" x14ac:dyDescent="0.3">
      <c r="A65" s="6"/>
    </row>
    <row r="66" spans="1:1" x14ac:dyDescent="0.3">
      <c r="A66" s="6"/>
    </row>
    <row r="67" spans="1:1" x14ac:dyDescent="0.3">
      <c r="A67" s="6"/>
    </row>
    <row r="68" spans="1:1" x14ac:dyDescent="0.3">
      <c r="A68" s="6"/>
    </row>
    <row r="69" spans="1:1" x14ac:dyDescent="0.3">
      <c r="A69" s="6"/>
    </row>
    <row r="70" spans="1:1" x14ac:dyDescent="0.3">
      <c r="A70" s="6"/>
    </row>
    <row r="71" spans="1:1" x14ac:dyDescent="0.3">
      <c r="A71" s="6"/>
    </row>
    <row r="72" spans="1:1" x14ac:dyDescent="0.3">
      <c r="A72" s="6"/>
    </row>
    <row r="73" spans="1:1" x14ac:dyDescent="0.3">
      <c r="A73" s="6"/>
    </row>
    <row r="74" spans="1:1" x14ac:dyDescent="0.3">
      <c r="A74" s="6"/>
    </row>
    <row r="75" spans="1:1" x14ac:dyDescent="0.3">
      <c r="A75" s="6"/>
    </row>
    <row r="76" spans="1:1" x14ac:dyDescent="0.3">
      <c r="A76" s="6"/>
    </row>
    <row r="77" spans="1:1" x14ac:dyDescent="0.3">
      <c r="A77" s="6"/>
    </row>
    <row r="78" spans="1:1" x14ac:dyDescent="0.3">
      <c r="A78" s="6"/>
    </row>
    <row r="79" spans="1:1" x14ac:dyDescent="0.3">
      <c r="A79" s="6"/>
    </row>
    <row r="80" spans="1:1" x14ac:dyDescent="0.3">
      <c r="A80" s="6"/>
    </row>
    <row r="81" spans="1:16384" x14ac:dyDescent="0.3">
      <c r="A81" s="6"/>
    </row>
    <row r="82" spans="1:16384" x14ac:dyDescent="0.3">
      <c r="A82" s="6"/>
    </row>
    <row r="83" spans="1:16384" x14ac:dyDescent="0.3">
      <c r="A83" s="6"/>
    </row>
    <row r="84" spans="1:16384" x14ac:dyDescent="0.3">
      <c r="A84" s="6"/>
    </row>
    <row r="85" spans="1:16384" x14ac:dyDescent="0.3">
      <c r="A85" s="6"/>
    </row>
    <row r="86" spans="1:16384" x14ac:dyDescent="0.3">
      <c r="A86" s="6"/>
    </row>
    <row r="87" spans="1:16384" x14ac:dyDescent="0.3">
      <c r="A87" s="6"/>
    </row>
    <row r="88" spans="1:16384" x14ac:dyDescent="0.3">
      <c r="A88" s="6"/>
    </row>
    <row r="89" spans="1:16384" x14ac:dyDescent="0.3">
      <c r="A89" s="6"/>
    </row>
    <row r="90" spans="1:16384" x14ac:dyDescent="0.3">
      <c r="A90" s="6"/>
    </row>
    <row r="91" spans="1:16384" x14ac:dyDescent="0.3">
      <c r="A91" s="6"/>
    </row>
    <row r="92" spans="1:16384" x14ac:dyDescent="0.3">
      <c r="A92" s="6"/>
    </row>
    <row r="93" spans="1:16384" x14ac:dyDescent="0.3">
      <c r="A93" s="6"/>
    </row>
    <row r="94" spans="1:16384" x14ac:dyDescent="0.3">
      <c r="A94" s="6"/>
    </row>
    <row r="95" spans="1:16384" x14ac:dyDescent="0.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  <c r="JI95" s="6"/>
      <c r="JJ95" s="6"/>
      <c r="JK95" s="6"/>
      <c r="JL95" s="6"/>
      <c r="JM95" s="6"/>
      <c r="JN95" s="6"/>
      <c r="JO95" s="6"/>
      <c r="JP95" s="6"/>
      <c r="JQ95" s="6"/>
      <c r="JR95" s="6"/>
      <c r="JS95" s="6"/>
      <c r="JT95" s="6"/>
      <c r="JU95" s="6"/>
      <c r="JV95" s="6"/>
      <c r="JW95" s="6"/>
      <c r="JX95" s="6"/>
      <c r="JY95" s="6"/>
      <c r="JZ95" s="6"/>
      <c r="KA95" s="6"/>
      <c r="KB95" s="6"/>
      <c r="KC95" s="6"/>
      <c r="KD95" s="6"/>
      <c r="KE95" s="6"/>
      <c r="KF95" s="6"/>
      <c r="KG95" s="6"/>
      <c r="KH95" s="6"/>
      <c r="KI95" s="6"/>
      <c r="KJ95" s="6"/>
      <c r="KK95" s="6"/>
      <c r="KL95" s="6"/>
      <c r="KM95" s="6"/>
      <c r="KN95" s="6"/>
      <c r="KO95" s="6"/>
      <c r="KP95" s="6"/>
      <c r="KQ95" s="6"/>
      <c r="KR95" s="6"/>
      <c r="KS95" s="6"/>
      <c r="KT95" s="6"/>
      <c r="KU95" s="6"/>
      <c r="KV95" s="6"/>
      <c r="KW95" s="6"/>
      <c r="KX95" s="6"/>
      <c r="KY95" s="6"/>
      <c r="KZ95" s="6"/>
      <c r="LA95" s="6"/>
      <c r="LB95" s="6"/>
      <c r="LC95" s="6"/>
      <c r="LD95" s="6"/>
      <c r="LE95" s="6"/>
      <c r="LF95" s="6"/>
      <c r="LG95" s="6"/>
      <c r="LH95" s="6"/>
      <c r="LI95" s="6"/>
      <c r="LJ95" s="6"/>
      <c r="LK95" s="6"/>
      <c r="LL95" s="6"/>
      <c r="LM95" s="6"/>
      <c r="LN95" s="6"/>
      <c r="LO95" s="6"/>
      <c r="LP95" s="6"/>
      <c r="LQ95" s="6"/>
      <c r="LR95" s="6"/>
      <c r="LS95" s="6"/>
      <c r="LT95" s="6"/>
      <c r="LU95" s="6"/>
      <c r="LV95" s="6"/>
      <c r="LW95" s="6"/>
      <c r="LX95" s="6"/>
      <c r="LY95" s="6"/>
      <c r="LZ95" s="6"/>
      <c r="MA95" s="6"/>
      <c r="MB95" s="6"/>
      <c r="MC95" s="6"/>
      <c r="MD95" s="6"/>
      <c r="ME95" s="6"/>
      <c r="MF95" s="6"/>
      <c r="MG95" s="6"/>
      <c r="MH95" s="6"/>
      <c r="MI95" s="6"/>
      <c r="MJ95" s="6"/>
      <c r="MK95" s="6"/>
      <c r="ML95" s="6"/>
      <c r="MM95" s="6"/>
      <c r="MN95" s="6"/>
      <c r="MO95" s="6"/>
      <c r="MP95" s="6"/>
      <c r="MQ95" s="6"/>
      <c r="MR95" s="6"/>
      <c r="MS95" s="6"/>
      <c r="MT95" s="6"/>
      <c r="MU95" s="6"/>
      <c r="MV95" s="6"/>
      <c r="MW95" s="6"/>
      <c r="MX95" s="6"/>
      <c r="MY95" s="6"/>
      <c r="MZ95" s="6"/>
      <c r="NA95" s="6"/>
      <c r="NB95" s="6"/>
      <c r="NC95" s="6"/>
      <c r="ND95" s="6"/>
      <c r="NE95" s="6"/>
      <c r="NF95" s="6"/>
      <c r="NG95" s="6"/>
      <c r="NH95" s="6"/>
      <c r="NI95" s="6"/>
      <c r="NJ95" s="6"/>
      <c r="NK95" s="6"/>
      <c r="NL95" s="6"/>
      <c r="NM95" s="6"/>
      <c r="NN95" s="6"/>
      <c r="NO95" s="6"/>
      <c r="NP95" s="6"/>
      <c r="NQ95" s="6"/>
      <c r="NR95" s="6"/>
      <c r="NS95" s="6"/>
      <c r="NT95" s="6"/>
      <c r="NU95" s="6"/>
      <c r="NV95" s="6"/>
      <c r="NW95" s="6"/>
      <c r="NX95" s="6"/>
      <c r="NY95" s="6"/>
      <c r="NZ95" s="6"/>
      <c r="OA95" s="6"/>
      <c r="OB95" s="6"/>
      <c r="OC95" s="6"/>
      <c r="OD95" s="6"/>
      <c r="OE95" s="6"/>
      <c r="OF95" s="6"/>
      <c r="OG95" s="6"/>
      <c r="OH95" s="6"/>
      <c r="OI95" s="6"/>
      <c r="OJ95" s="6"/>
      <c r="OK95" s="6"/>
      <c r="OL95" s="6"/>
      <c r="OM95" s="6"/>
      <c r="ON95" s="6"/>
      <c r="OO95" s="6"/>
      <c r="OP95" s="6"/>
      <c r="OQ95" s="6"/>
      <c r="OR95" s="6"/>
      <c r="OS95" s="6"/>
      <c r="OT95" s="6"/>
      <c r="OU95" s="6"/>
      <c r="OV95" s="6"/>
      <c r="OW95" s="6"/>
      <c r="OX95" s="6"/>
      <c r="OY95" s="6"/>
      <c r="OZ95" s="6"/>
      <c r="PA95" s="6"/>
      <c r="PB95" s="6"/>
      <c r="PC95" s="6"/>
      <c r="PD95" s="6"/>
      <c r="PE95" s="6"/>
      <c r="PF95" s="6"/>
      <c r="PG95" s="6"/>
      <c r="PH95" s="6"/>
      <c r="PI95" s="6"/>
      <c r="PJ95" s="6"/>
      <c r="PK95" s="6"/>
      <c r="PL95" s="6"/>
      <c r="PM95" s="6"/>
      <c r="PN95" s="6"/>
      <c r="PO95" s="6"/>
      <c r="PP95" s="6"/>
      <c r="PQ95" s="6"/>
      <c r="PR95" s="6"/>
      <c r="PS95" s="6"/>
      <c r="PT95" s="6"/>
      <c r="PU95" s="6"/>
      <c r="PV95" s="6"/>
      <c r="PW95" s="6"/>
      <c r="PX95" s="6"/>
      <c r="PY95" s="6"/>
      <c r="PZ95" s="6"/>
      <c r="QA95" s="6"/>
      <c r="QB95" s="6"/>
      <c r="QC95" s="6"/>
      <c r="QD95" s="6"/>
      <c r="QE95" s="6"/>
      <c r="QF95" s="6"/>
      <c r="QG95" s="6"/>
      <c r="QH95" s="6"/>
      <c r="QI95" s="6"/>
      <c r="QJ95" s="6"/>
      <c r="QK95" s="6"/>
      <c r="QL95" s="6"/>
      <c r="QM95" s="6"/>
      <c r="QN95" s="6"/>
      <c r="QO95" s="6"/>
      <c r="QP95" s="6"/>
      <c r="QQ95" s="6"/>
      <c r="QR95" s="6"/>
      <c r="QS95" s="6"/>
      <c r="QT95" s="6"/>
      <c r="QU95" s="6"/>
      <c r="QV95" s="6"/>
      <c r="QW95" s="6"/>
      <c r="QX95" s="6"/>
      <c r="QY95" s="6"/>
      <c r="QZ95" s="6"/>
      <c r="RA95" s="6"/>
      <c r="RB95" s="6"/>
      <c r="RC95" s="6"/>
      <c r="RD95" s="6"/>
      <c r="RE95" s="6"/>
      <c r="RF95" s="6"/>
      <c r="RG95" s="6"/>
      <c r="RH95" s="6"/>
      <c r="RI95" s="6"/>
      <c r="RJ95" s="6"/>
      <c r="RK95" s="6"/>
      <c r="RL95" s="6"/>
      <c r="RM95" s="6"/>
      <c r="RN95" s="6"/>
      <c r="RO95" s="6"/>
      <c r="RP95" s="6"/>
      <c r="RQ95" s="6"/>
      <c r="RR95" s="6"/>
      <c r="RS95" s="6"/>
      <c r="RT95" s="6"/>
      <c r="RU95" s="6"/>
      <c r="RV95" s="6"/>
      <c r="RW95" s="6"/>
      <c r="RX95" s="6"/>
      <c r="RY95" s="6"/>
      <c r="RZ95" s="6"/>
      <c r="SA95" s="6"/>
      <c r="SB95" s="6"/>
      <c r="SC95" s="6"/>
      <c r="SD95" s="6"/>
      <c r="SE95" s="6"/>
      <c r="SF95" s="6"/>
      <c r="SG95" s="6"/>
      <c r="SH95" s="6"/>
      <c r="SI95" s="6"/>
      <c r="SJ95" s="6"/>
      <c r="SK95" s="6"/>
      <c r="SL95" s="6"/>
      <c r="SM95" s="6"/>
      <c r="SN95" s="6"/>
      <c r="SO95" s="6"/>
      <c r="SP95" s="6"/>
      <c r="SQ95" s="6"/>
      <c r="SR95" s="6"/>
      <c r="SS95" s="6"/>
      <c r="ST95" s="6"/>
      <c r="SU95" s="6"/>
      <c r="SV95" s="6"/>
      <c r="SW95" s="6"/>
      <c r="SX95" s="6"/>
      <c r="SY95" s="6"/>
      <c r="SZ95" s="6"/>
      <c r="TA95" s="6"/>
      <c r="TB95" s="6"/>
      <c r="TC95" s="6"/>
      <c r="TD95" s="6"/>
      <c r="TE95" s="6"/>
      <c r="TF95" s="6"/>
      <c r="TG95" s="6"/>
      <c r="TH95" s="6"/>
      <c r="TI95" s="6"/>
      <c r="TJ95" s="6"/>
      <c r="TK95" s="6"/>
      <c r="TL95" s="6"/>
      <c r="TM95" s="6"/>
      <c r="TN95" s="6"/>
      <c r="TO95" s="6"/>
      <c r="TP95" s="6"/>
      <c r="TQ95" s="6"/>
      <c r="TR95" s="6"/>
      <c r="TS95" s="6"/>
      <c r="TT95" s="6"/>
      <c r="TU95" s="6"/>
      <c r="TV95" s="6"/>
      <c r="TW95" s="6"/>
      <c r="TX95" s="6"/>
      <c r="TY95" s="6"/>
      <c r="TZ95" s="6"/>
      <c r="UA95" s="6"/>
      <c r="UB95" s="6"/>
      <c r="UC95" s="6"/>
      <c r="UD95" s="6"/>
      <c r="UE95" s="6"/>
      <c r="UF95" s="6"/>
      <c r="UG95" s="6"/>
      <c r="UH95" s="6"/>
      <c r="UI95" s="6"/>
      <c r="UJ95" s="6"/>
      <c r="UK95" s="6"/>
      <c r="UL95" s="6"/>
      <c r="UM95" s="6"/>
      <c r="UN95" s="6"/>
      <c r="UO95" s="6"/>
      <c r="UP95" s="6"/>
      <c r="UQ95" s="6"/>
      <c r="UR95" s="6"/>
      <c r="US95" s="6"/>
      <c r="UT95" s="6"/>
      <c r="UU95" s="6"/>
      <c r="UV95" s="6"/>
      <c r="UW95" s="6"/>
      <c r="UX95" s="6"/>
      <c r="UY95" s="6"/>
      <c r="UZ95" s="6"/>
      <c r="VA95" s="6"/>
      <c r="VB95" s="6"/>
      <c r="VC95" s="6"/>
      <c r="VD95" s="6"/>
      <c r="VE95" s="6"/>
      <c r="VF95" s="6"/>
      <c r="VG95" s="6"/>
      <c r="VH95" s="6"/>
      <c r="VI95" s="6"/>
      <c r="VJ95" s="6"/>
      <c r="VK95" s="6"/>
      <c r="VL95" s="6"/>
      <c r="VM95" s="6"/>
      <c r="VN95" s="6"/>
      <c r="VO95" s="6"/>
      <c r="VP95" s="6"/>
      <c r="VQ95" s="6"/>
      <c r="VR95" s="6"/>
      <c r="VS95" s="6"/>
      <c r="VT95" s="6"/>
      <c r="VU95" s="6"/>
      <c r="VV95" s="6"/>
      <c r="VW95" s="6"/>
      <c r="VX95" s="6"/>
      <c r="VY95" s="6"/>
      <c r="VZ95" s="6"/>
      <c r="WA95" s="6"/>
      <c r="WB95" s="6"/>
      <c r="WC95" s="6"/>
      <c r="WD95" s="6"/>
      <c r="WE95" s="6"/>
      <c r="WF95" s="6"/>
      <c r="WG95" s="6"/>
      <c r="WH95" s="6"/>
      <c r="WI95" s="6"/>
      <c r="WJ95" s="6"/>
      <c r="WK95" s="6"/>
      <c r="WL95" s="6"/>
      <c r="WM95" s="6"/>
      <c r="WN95" s="6"/>
      <c r="WO95" s="6"/>
      <c r="WP95" s="6"/>
      <c r="WQ95" s="6"/>
      <c r="WR95" s="6"/>
      <c r="WS95" s="6"/>
      <c r="WT95" s="6"/>
      <c r="WU95" s="6"/>
      <c r="WV95" s="6"/>
      <c r="WW95" s="6"/>
      <c r="WX95" s="6"/>
      <c r="WY95" s="6"/>
      <c r="WZ95" s="6"/>
      <c r="XA95" s="6"/>
      <c r="XB95" s="6"/>
      <c r="XC95" s="6"/>
      <c r="XD95" s="6"/>
      <c r="XE95" s="6"/>
      <c r="XF95" s="6"/>
      <c r="XG95" s="6"/>
      <c r="XH95" s="6"/>
      <c r="XI95" s="6"/>
      <c r="XJ95" s="6"/>
      <c r="XK95" s="6"/>
      <c r="XL95" s="6"/>
      <c r="XM95" s="6"/>
      <c r="XN95" s="6"/>
      <c r="XO95" s="6"/>
      <c r="XP95" s="6"/>
      <c r="XQ95" s="6"/>
      <c r="XR95" s="6"/>
      <c r="XS95" s="6"/>
      <c r="XT95" s="6"/>
      <c r="XU95" s="6"/>
      <c r="XV95" s="6"/>
      <c r="XW95" s="6"/>
      <c r="XX95" s="6"/>
      <c r="XY95" s="6"/>
      <c r="XZ95" s="6"/>
      <c r="YA95" s="6"/>
      <c r="YB95" s="6"/>
      <c r="YC95" s="6"/>
      <c r="YD95" s="6"/>
      <c r="YE95" s="6"/>
      <c r="YF95" s="6"/>
      <c r="YG95" s="6"/>
      <c r="YH95" s="6"/>
      <c r="YI95" s="6"/>
      <c r="YJ95" s="6"/>
      <c r="YK95" s="6"/>
      <c r="YL95" s="6"/>
      <c r="YM95" s="6"/>
      <c r="YN95" s="6"/>
      <c r="YO95" s="6"/>
      <c r="YP95" s="6"/>
      <c r="YQ95" s="6"/>
      <c r="YR95" s="6"/>
      <c r="YS95" s="6"/>
      <c r="YT95" s="6"/>
      <c r="YU95" s="6"/>
      <c r="YV95" s="6"/>
      <c r="YW95" s="6"/>
      <c r="YX95" s="6"/>
      <c r="YY95" s="6"/>
      <c r="YZ95" s="6"/>
      <c r="ZA95" s="6"/>
      <c r="ZB95" s="6"/>
      <c r="ZC95" s="6"/>
      <c r="ZD95" s="6"/>
      <c r="ZE95" s="6"/>
      <c r="ZF95" s="6"/>
      <c r="ZG95" s="6"/>
      <c r="ZH95" s="6"/>
      <c r="ZI95" s="6"/>
      <c r="ZJ95" s="6"/>
      <c r="ZK95" s="6"/>
      <c r="ZL95" s="6"/>
      <c r="ZM95" s="6"/>
      <c r="ZN95" s="6"/>
      <c r="ZO95" s="6"/>
      <c r="ZP95" s="6"/>
      <c r="ZQ95" s="6"/>
      <c r="ZR95" s="6"/>
      <c r="ZS95" s="6"/>
      <c r="ZT95" s="6"/>
      <c r="ZU95" s="6"/>
      <c r="ZV95" s="6"/>
      <c r="ZW95" s="6"/>
      <c r="ZX95" s="6"/>
      <c r="ZY95" s="6"/>
      <c r="ZZ95" s="6"/>
      <c r="AAA95" s="6"/>
      <c r="AAB95" s="6"/>
      <c r="AAC95" s="6"/>
      <c r="AAD95" s="6"/>
      <c r="AAE95" s="6"/>
      <c r="AAF95" s="6"/>
      <c r="AAG95" s="6"/>
      <c r="AAH95" s="6"/>
      <c r="AAI95" s="6"/>
      <c r="AAJ95" s="6"/>
      <c r="AAK95" s="6"/>
      <c r="AAL95" s="6"/>
      <c r="AAM95" s="6"/>
      <c r="AAN95" s="6"/>
      <c r="AAO95" s="6"/>
      <c r="AAP95" s="6"/>
      <c r="AAQ95" s="6"/>
      <c r="AAR95" s="6"/>
      <c r="AAS95" s="6"/>
      <c r="AAT95" s="6"/>
      <c r="AAU95" s="6"/>
      <c r="AAV95" s="6"/>
      <c r="AAW95" s="6"/>
      <c r="AAX95" s="6"/>
      <c r="AAY95" s="6"/>
      <c r="AAZ95" s="6"/>
      <c r="ABA95" s="6"/>
      <c r="ABB95" s="6"/>
      <c r="ABC95" s="6"/>
      <c r="ABD95" s="6"/>
      <c r="ABE95" s="6"/>
      <c r="ABF95" s="6"/>
      <c r="ABG95" s="6"/>
      <c r="ABH95" s="6"/>
      <c r="ABI95" s="6"/>
      <c r="ABJ95" s="6"/>
      <c r="ABK95" s="6"/>
      <c r="ABL95" s="6"/>
      <c r="ABM95" s="6"/>
      <c r="ABN95" s="6"/>
      <c r="ABO95" s="6"/>
      <c r="ABP95" s="6"/>
      <c r="ABQ95" s="6"/>
      <c r="ABR95" s="6"/>
      <c r="ABS95" s="6"/>
      <c r="ABT95" s="6"/>
      <c r="ABU95" s="6"/>
      <c r="ABV95" s="6"/>
      <c r="ABW95" s="6"/>
      <c r="ABX95" s="6"/>
      <c r="ABY95" s="6"/>
      <c r="ABZ95" s="6"/>
      <c r="ACA95" s="6"/>
      <c r="ACB95" s="6"/>
      <c r="ACC95" s="6"/>
      <c r="ACD95" s="6"/>
      <c r="ACE95" s="6"/>
      <c r="ACF95" s="6"/>
      <c r="ACG95" s="6"/>
      <c r="ACH95" s="6"/>
      <c r="ACI95" s="6"/>
      <c r="ACJ95" s="6"/>
      <c r="ACK95" s="6"/>
      <c r="ACL95" s="6"/>
      <c r="ACM95" s="6"/>
      <c r="ACN95" s="6"/>
      <c r="ACO95" s="6"/>
      <c r="ACP95" s="6"/>
      <c r="ACQ95" s="6"/>
      <c r="ACR95" s="6"/>
      <c r="ACS95" s="6"/>
      <c r="ACT95" s="6"/>
      <c r="ACU95" s="6"/>
      <c r="ACV95" s="6"/>
      <c r="ACW95" s="6"/>
      <c r="ACX95" s="6"/>
      <c r="ACY95" s="6"/>
      <c r="ACZ95" s="6"/>
      <c r="ADA95" s="6"/>
      <c r="ADB95" s="6"/>
      <c r="ADC95" s="6"/>
      <c r="ADD95" s="6"/>
      <c r="ADE95" s="6"/>
      <c r="ADF95" s="6"/>
      <c r="ADG95" s="6"/>
      <c r="ADH95" s="6"/>
      <c r="ADI95" s="6"/>
      <c r="ADJ95" s="6"/>
      <c r="ADK95" s="6"/>
      <c r="ADL95" s="6"/>
      <c r="ADM95" s="6"/>
      <c r="ADN95" s="6"/>
      <c r="ADO95" s="6"/>
      <c r="ADP95" s="6"/>
      <c r="ADQ95" s="6"/>
      <c r="ADR95" s="6"/>
      <c r="ADS95" s="6"/>
      <c r="ADT95" s="6"/>
      <c r="ADU95" s="6"/>
      <c r="ADV95" s="6"/>
      <c r="ADW95" s="6"/>
      <c r="ADX95" s="6"/>
      <c r="ADY95" s="6"/>
      <c r="ADZ95" s="6"/>
      <c r="AEA95" s="6"/>
      <c r="AEB95" s="6"/>
      <c r="AEC95" s="6"/>
      <c r="AED95" s="6"/>
      <c r="AEE95" s="6"/>
      <c r="AEF95" s="6"/>
      <c r="AEG95" s="6"/>
      <c r="AEH95" s="6"/>
      <c r="AEI95" s="6"/>
      <c r="AEJ95" s="6"/>
      <c r="AEK95" s="6"/>
      <c r="AEL95" s="6"/>
      <c r="AEM95" s="6"/>
      <c r="AEN95" s="6"/>
      <c r="AEO95" s="6"/>
      <c r="AEP95" s="6"/>
      <c r="AEQ95" s="6"/>
      <c r="AER95" s="6"/>
      <c r="AES95" s="6"/>
      <c r="AET95" s="6"/>
      <c r="AEU95" s="6"/>
      <c r="AEV95" s="6"/>
      <c r="AEW95" s="6"/>
      <c r="AEX95" s="6"/>
      <c r="AEY95" s="6"/>
      <c r="AEZ95" s="6"/>
      <c r="AFA95" s="6"/>
      <c r="AFB95" s="6"/>
      <c r="AFC95" s="6"/>
      <c r="AFD95" s="6"/>
      <c r="AFE95" s="6"/>
      <c r="AFF95" s="6"/>
      <c r="AFG95" s="6"/>
      <c r="AFH95" s="6"/>
      <c r="AFI95" s="6"/>
      <c r="AFJ95" s="6"/>
      <c r="AFK95" s="6"/>
      <c r="AFL95" s="6"/>
      <c r="AFM95" s="6"/>
      <c r="AFN95" s="6"/>
      <c r="AFO95" s="6"/>
      <c r="AFP95" s="6"/>
      <c r="AFQ95" s="6"/>
      <c r="AFR95" s="6"/>
      <c r="AFS95" s="6"/>
      <c r="AFT95" s="6"/>
      <c r="AFU95" s="6"/>
      <c r="AFV95" s="6"/>
      <c r="AFW95" s="6"/>
      <c r="AFX95" s="6"/>
      <c r="AFY95" s="6"/>
      <c r="AFZ95" s="6"/>
      <c r="AGA95" s="6"/>
      <c r="AGB95" s="6"/>
      <c r="AGC95" s="6"/>
      <c r="AGD95" s="6"/>
      <c r="AGE95" s="6"/>
      <c r="AGF95" s="6"/>
      <c r="AGG95" s="6"/>
      <c r="AGH95" s="6"/>
      <c r="AGI95" s="6"/>
      <c r="AGJ95" s="6"/>
      <c r="AGK95" s="6"/>
      <c r="AGL95" s="6"/>
      <c r="AGM95" s="6"/>
      <c r="AGN95" s="6"/>
      <c r="AGO95" s="6"/>
      <c r="AGP95" s="6"/>
      <c r="AGQ95" s="6"/>
      <c r="AGR95" s="6"/>
      <c r="AGS95" s="6"/>
      <c r="AGT95" s="6"/>
      <c r="AGU95" s="6"/>
      <c r="AGV95" s="6"/>
      <c r="AGW95" s="6"/>
      <c r="AGX95" s="6"/>
      <c r="AGY95" s="6"/>
      <c r="AGZ95" s="6"/>
      <c r="AHA95" s="6"/>
      <c r="AHB95" s="6"/>
      <c r="AHC95" s="6"/>
      <c r="AHD95" s="6"/>
      <c r="AHE95" s="6"/>
      <c r="AHF95" s="6"/>
      <c r="AHG95" s="6"/>
      <c r="AHH95" s="6"/>
      <c r="AHI95" s="6"/>
      <c r="AHJ95" s="6"/>
      <c r="AHK95" s="6"/>
      <c r="AHL95" s="6"/>
      <c r="AHM95" s="6"/>
      <c r="AHN95" s="6"/>
      <c r="AHO95" s="6"/>
      <c r="AHP95" s="6"/>
      <c r="AHQ95" s="6"/>
      <c r="AHR95" s="6"/>
      <c r="AHS95" s="6"/>
      <c r="AHT95" s="6"/>
      <c r="AHU95" s="6"/>
      <c r="AHV95" s="6"/>
      <c r="AHW95" s="6"/>
      <c r="AHX95" s="6"/>
      <c r="AHY95" s="6"/>
      <c r="AHZ95" s="6"/>
      <c r="AIA95" s="6"/>
      <c r="AIB95" s="6"/>
      <c r="AIC95" s="6"/>
      <c r="AID95" s="6"/>
      <c r="AIE95" s="6"/>
      <c r="AIF95" s="6"/>
      <c r="AIG95" s="6"/>
      <c r="AIH95" s="6"/>
      <c r="AII95" s="6"/>
      <c r="AIJ95" s="6"/>
      <c r="AIK95" s="6"/>
      <c r="AIL95" s="6"/>
      <c r="AIM95" s="6"/>
      <c r="AIN95" s="6"/>
      <c r="AIO95" s="6"/>
      <c r="AIP95" s="6"/>
      <c r="AIQ95" s="6"/>
      <c r="AIR95" s="6"/>
      <c r="AIS95" s="6"/>
      <c r="AIT95" s="6"/>
      <c r="AIU95" s="6"/>
      <c r="AIV95" s="6"/>
      <c r="AIW95" s="6"/>
      <c r="AIX95" s="6"/>
      <c r="AIY95" s="6"/>
      <c r="AIZ95" s="6"/>
      <c r="AJA95" s="6"/>
      <c r="AJB95" s="6"/>
      <c r="AJC95" s="6"/>
      <c r="AJD95" s="6"/>
      <c r="AJE95" s="6"/>
      <c r="AJF95" s="6"/>
      <c r="AJG95" s="6"/>
      <c r="AJH95" s="6"/>
      <c r="AJI95" s="6"/>
      <c r="AJJ95" s="6"/>
      <c r="AJK95" s="6"/>
      <c r="AJL95" s="6"/>
      <c r="AJM95" s="6"/>
      <c r="AJN95" s="6"/>
      <c r="AJO95" s="6"/>
      <c r="AJP95" s="6"/>
      <c r="AJQ95" s="6"/>
      <c r="AJR95" s="6"/>
      <c r="AJS95" s="6"/>
      <c r="AJT95" s="6"/>
      <c r="AJU95" s="6"/>
      <c r="AJV95" s="6"/>
      <c r="AJW95" s="6"/>
      <c r="AJX95" s="6"/>
      <c r="AJY95" s="6"/>
      <c r="AJZ95" s="6"/>
      <c r="AKA95" s="6"/>
      <c r="AKB95" s="6"/>
      <c r="AKC95" s="6"/>
      <c r="AKD95" s="6"/>
      <c r="AKE95" s="6"/>
      <c r="AKF95" s="6"/>
      <c r="AKG95" s="6"/>
      <c r="AKH95" s="6"/>
      <c r="AKI95" s="6"/>
      <c r="AKJ95" s="6"/>
      <c r="AKK95" s="6"/>
      <c r="AKL95" s="6"/>
      <c r="AKM95" s="6"/>
      <c r="AKN95" s="6"/>
      <c r="AKO95" s="6"/>
      <c r="AKP95" s="6"/>
      <c r="AKQ95" s="6"/>
      <c r="AKR95" s="6"/>
      <c r="AKS95" s="6"/>
      <c r="AKT95" s="6"/>
      <c r="AKU95" s="6"/>
      <c r="AKV95" s="6"/>
      <c r="AKW95" s="6"/>
      <c r="AKX95" s="6"/>
      <c r="AKY95" s="6"/>
      <c r="AKZ95" s="6"/>
      <c r="ALA95" s="6"/>
      <c r="ALB95" s="6"/>
      <c r="ALC95" s="6"/>
      <c r="ALD95" s="6"/>
      <c r="ALE95" s="6"/>
      <c r="ALF95" s="6"/>
      <c r="ALG95" s="6"/>
      <c r="ALH95" s="6"/>
      <c r="ALI95" s="6"/>
      <c r="ALJ95" s="6"/>
      <c r="ALK95" s="6"/>
      <c r="ALL95" s="6"/>
      <c r="ALM95" s="6"/>
      <c r="ALN95" s="6"/>
      <c r="ALO95" s="6"/>
      <c r="ALP95" s="6"/>
      <c r="ALQ95" s="6"/>
      <c r="ALR95" s="6"/>
      <c r="ALS95" s="6"/>
      <c r="ALT95" s="6"/>
      <c r="ALU95" s="6"/>
      <c r="ALV95" s="6"/>
      <c r="ALW95" s="6"/>
      <c r="ALX95" s="6"/>
      <c r="ALY95" s="6"/>
      <c r="ALZ95" s="6"/>
      <c r="AMA95" s="6"/>
      <c r="AMB95" s="6"/>
      <c r="AMC95" s="6"/>
      <c r="AMD95" s="6"/>
      <c r="AME95" s="6"/>
      <c r="AMF95" s="6"/>
      <c r="AMG95" s="6"/>
      <c r="AMH95" s="6"/>
      <c r="AMI95" s="6"/>
      <c r="AMJ95" s="6"/>
      <c r="AMK95" s="6"/>
      <c r="AML95" s="6"/>
      <c r="AMM95" s="6"/>
      <c r="AMN95" s="6"/>
      <c r="AMO95" s="6"/>
      <c r="AMP95" s="6"/>
      <c r="AMQ95" s="6"/>
      <c r="AMR95" s="6"/>
      <c r="AMS95" s="6"/>
      <c r="AMT95" s="6"/>
      <c r="AMU95" s="6"/>
      <c r="AMV95" s="6"/>
      <c r="AMW95" s="6"/>
      <c r="AMX95" s="6"/>
      <c r="AMY95" s="6"/>
      <c r="AMZ95" s="6"/>
      <c r="ANA95" s="6"/>
      <c r="ANB95" s="6"/>
      <c r="ANC95" s="6"/>
      <c r="AND95" s="6"/>
      <c r="ANE95" s="6"/>
      <c r="ANF95" s="6"/>
      <c r="ANG95" s="6"/>
      <c r="ANH95" s="6"/>
      <c r="ANI95" s="6"/>
      <c r="ANJ95" s="6"/>
      <c r="ANK95" s="6"/>
      <c r="ANL95" s="6"/>
      <c r="ANM95" s="6"/>
      <c r="ANN95" s="6"/>
      <c r="ANO95" s="6"/>
      <c r="ANP95" s="6"/>
      <c r="ANQ95" s="6"/>
      <c r="ANR95" s="6"/>
      <c r="ANS95" s="6"/>
      <c r="ANT95" s="6"/>
      <c r="ANU95" s="6"/>
      <c r="ANV95" s="6"/>
      <c r="ANW95" s="6"/>
      <c r="ANX95" s="6"/>
      <c r="ANY95" s="6"/>
      <c r="ANZ95" s="6"/>
      <c r="AOA95" s="6"/>
      <c r="AOB95" s="6"/>
      <c r="AOC95" s="6"/>
      <c r="AOD95" s="6"/>
      <c r="AOE95" s="6"/>
      <c r="AOF95" s="6"/>
      <c r="AOG95" s="6"/>
      <c r="AOH95" s="6"/>
      <c r="AOI95" s="6"/>
      <c r="AOJ95" s="6"/>
      <c r="AOK95" s="6"/>
      <c r="AOL95" s="6"/>
      <c r="AOM95" s="6"/>
      <c r="AON95" s="6"/>
      <c r="AOO95" s="6"/>
      <c r="AOP95" s="6"/>
      <c r="AOQ95" s="6"/>
      <c r="AOR95" s="6"/>
      <c r="AOS95" s="6"/>
      <c r="AOT95" s="6"/>
      <c r="AOU95" s="6"/>
      <c r="AOV95" s="6"/>
      <c r="AOW95" s="6"/>
      <c r="AOX95" s="6"/>
      <c r="AOY95" s="6"/>
      <c r="AOZ95" s="6"/>
      <c r="APA95" s="6"/>
      <c r="APB95" s="6"/>
      <c r="APC95" s="6"/>
      <c r="APD95" s="6"/>
      <c r="APE95" s="6"/>
      <c r="APF95" s="6"/>
      <c r="APG95" s="6"/>
      <c r="APH95" s="6"/>
      <c r="API95" s="6"/>
      <c r="APJ95" s="6"/>
      <c r="APK95" s="6"/>
      <c r="APL95" s="6"/>
      <c r="APM95" s="6"/>
      <c r="APN95" s="6"/>
      <c r="APO95" s="6"/>
      <c r="APP95" s="6"/>
      <c r="APQ95" s="6"/>
      <c r="APR95" s="6"/>
      <c r="APS95" s="6"/>
      <c r="APT95" s="6"/>
      <c r="APU95" s="6"/>
      <c r="APV95" s="6"/>
      <c r="APW95" s="6"/>
      <c r="APX95" s="6"/>
      <c r="APY95" s="6"/>
      <c r="APZ95" s="6"/>
      <c r="AQA95" s="6"/>
      <c r="AQB95" s="6"/>
      <c r="AQC95" s="6"/>
      <c r="AQD95" s="6"/>
      <c r="AQE95" s="6"/>
      <c r="AQF95" s="6"/>
      <c r="AQG95" s="6"/>
      <c r="AQH95" s="6"/>
      <c r="AQI95" s="6"/>
      <c r="AQJ95" s="6"/>
      <c r="AQK95" s="6"/>
      <c r="AQL95" s="6"/>
      <c r="AQM95" s="6"/>
      <c r="AQN95" s="6"/>
      <c r="AQO95" s="6"/>
      <c r="AQP95" s="6"/>
      <c r="AQQ95" s="6"/>
      <c r="AQR95" s="6"/>
      <c r="AQS95" s="6"/>
      <c r="AQT95" s="6"/>
      <c r="AQU95" s="6"/>
      <c r="AQV95" s="6"/>
      <c r="AQW95" s="6"/>
      <c r="AQX95" s="6"/>
      <c r="AQY95" s="6"/>
      <c r="AQZ95" s="6"/>
      <c r="ARA95" s="6"/>
      <c r="ARB95" s="6"/>
      <c r="ARC95" s="6"/>
      <c r="ARD95" s="6"/>
      <c r="ARE95" s="6"/>
      <c r="ARF95" s="6"/>
      <c r="ARG95" s="6"/>
      <c r="ARH95" s="6"/>
      <c r="ARI95" s="6"/>
      <c r="ARJ95" s="6"/>
      <c r="ARK95" s="6"/>
      <c r="ARL95" s="6"/>
      <c r="ARM95" s="6"/>
      <c r="ARN95" s="6"/>
      <c r="ARO95" s="6"/>
      <c r="ARP95" s="6"/>
      <c r="ARQ95" s="6"/>
      <c r="ARR95" s="6"/>
      <c r="ARS95" s="6"/>
      <c r="ART95" s="6"/>
      <c r="ARU95" s="6"/>
      <c r="ARV95" s="6"/>
      <c r="ARW95" s="6"/>
      <c r="ARX95" s="6"/>
      <c r="ARY95" s="6"/>
      <c r="ARZ95" s="6"/>
      <c r="ASA95" s="6"/>
      <c r="ASB95" s="6"/>
      <c r="ASC95" s="6"/>
      <c r="ASD95" s="6"/>
      <c r="ASE95" s="6"/>
      <c r="ASF95" s="6"/>
      <c r="ASG95" s="6"/>
      <c r="ASH95" s="6"/>
      <c r="ASI95" s="6"/>
      <c r="ASJ95" s="6"/>
      <c r="ASK95" s="6"/>
      <c r="ASL95" s="6"/>
      <c r="ASM95" s="6"/>
      <c r="ASN95" s="6"/>
      <c r="ASO95" s="6"/>
      <c r="ASP95" s="6"/>
      <c r="ASQ95" s="6"/>
      <c r="ASR95" s="6"/>
      <c r="ASS95" s="6"/>
      <c r="AST95" s="6"/>
      <c r="ASU95" s="6"/>
      <c r="ASV95" s="6"/>
      <c r="ASW95" s="6"/>
      <c r="ASX95" s="6"/>
      <c r="ASY95" s="6"/>
      <c r="ASZ95" s="6"/>
      <c r="ATA95" s="6"/>
      <c r="ATB95" s="6"/>
      <c r="ATC95" s="6"/>
      <c r="ATD95" s="6"/>
      <c r="ATE95" s="6"/>
      <c r="ATF95" s="6"/>
      <c r="ATG95" s="6"/>
      <c r="ATH95" s="6"/>
      <c r="ATI95" s="6"/>
      <c r="ATJ95" s="6"/>
      <c r="ATK95" s="6"/>
      <c r="ATL95" s="6"/>
      <c r="ATM95" s="6"/>
      <c r="ATN95" s="6"/>
      <c r="ATO95" s="6"/>
      <c r="ATP95" s="6"/>
      <c r="ATQ95" s="6"/>
      <c r="ATR95" s="6"/>
      <c r="ATS95" s="6"/>
      <c r="ATT95" s="6"/>
      <c r="ATU95" s="6"/>
      <c r="ATV95" s="6"/>
      <c r="ATW95" s="6"/>
      <c r="ATX95" s="6"/>
      <c r="ATY95" s="6"/>
      <c r="ATZ95" s="6"/>
      <c r="AUA95" s="6"/>
      <c r="AUB95" s="6"/>
      <c r="AUC95" s="6"/>
      <c r="AUD95" s="6"/>
      <c r="AUE95" s="6"/>
      <c r="AUF95" s="6"/>
      <c r="AUG95" s="6"/>
      <c r="AUH95" s="6"/>
      <c r="AUI95" s="6"/>
      <c r="AUJ95" s="6"/>
      <c r="AUK95" s="6"/>
      <c r="AUL95" s="6"/>
      <c r="AUM95" s="6"/>
      <c r="AUN95" s="6"/>
      <c r="AUO95" s="6"/>
      <c r="AUP95" s="6"/>
      <c r="AUQ95" s="6"/>
      <c r="AUR95" s="6"/>
      <c r="AUS95" s="6"/>
      <c r="AUT95" s="6"/>
      <c r="AUU95" s="6"/>
      <c r="AUV95" s="6"/>
      <c r="AUW95" s="6"/>
      <c r="AUX95" s="6"/>
      <c r="AUY95" s="6"/>
      <c r="AUZ95" s="6"/>
      <c r="AVA95" s="6"/>
      <c r="AVB95" s="6"/>
      <c r="AVC95" s="6"/>
      <c r="AVD95" s="6"/>
      <c r="AVE95" s="6"/>
      <c r="AVF95" s="6"/>
      <c r="AVG95" s="6"/>
      <c r="AVH95" s="6"/>
      <c r="AVI95" s="6"/>
      <c r="AVJ95" s="6"/>
      <c r="AVK95" s="6"/>
      <c r="AVL95" s="6"/>
      <c r="AVM95" s="6"/>
      <c r="AVN95" s="6"/>
      <c r="AVO95" s="6"/>
      <c r="AVP95" s="6"/>
      <c r="AVQ95" s="6"/>
      <c r="AVR95" s="6"/>
      <c r="AVS95" s="6"/>
      <c r="AVT95" s="6"/>
      <c r="AVU95" s="6"/>
      <c r="AVV95" s="6"/>
      <c r="AVW95" s="6"/>
      <c r="AVX95" s="6"/>
      <c r="AVY95" s="6"/>
      <c r="AVZ95" s="6"/>
      <c r="AWA95" s="6"/>
      <c r="AWB95" s="6"/>
      <c r="AWC95" s="6"/>
      <c r="AWD95" s="6"/>
      <c r="AWE95" s="6"/>
      <c r="AWF95" s="6"/>
      <c r="AWG95" s="6"/>
      <c r="AWH95" s="6"/>
      <c r="AWI95" s="6"/>
      <c r="AWJ95" s="6"/>
      <c r="AWK95" s="6"/>
      <c r="AWL95" s="6"/>
      <c r="AWM95" s="6"/>
      <c r="AWN95" s="6"/>
      <c r="AWO95" s="6"/>
      <c r="AWP95" s="6"/>
      <c r="AWQ95" s="6"/>
      <c r="AWR95" s="6"/>
      <c r="AWS95" s="6"/>
      <c r="AWT95" s="6"/>
      <c r="AWU95" s="6"/>
      <c r="AWV95" s="6"/>
      <c r="AWW95" s="6"/>
      <c r="AWX95" s="6"/>
      <c r="AWY95" s="6"/>
      <c r="AWZ95" s="6"/>
      <c r="AXA95" s="6"/>
      <c r="AXB95" s="6"/>
      <c r="AXC95" s="6"/>
      <c r="AXD95" s="6"/>
      <c r="AXE95" s="6"/>
      <c r="AXF95" s="6"/>
      <c r="AXG95" s="6"/>
      <c r="AXH95" s="6"/>
      <c r="AXI95" s="6"/>
      <c r="AXJ95" s="6"/>
      <c r="AXK95" s="6"/>
      <c r="AXL95" s="6"/>
      <c r="AXM95" s="6"/>
      <c r="AXN95" s="6"/>
      <c r="AXO95" s="6"/>
      <c r="AXP95" s="6"/>
      <c r="AXQ95" s="6"/>
      <c r="AXR95" s="6"/>
      <c r="AXS95" s="6"/>
      <c r="AXT95" s="6"/>
      <c r="AXU95" s="6"/>
      <c r="AXV95" s="6"/>
      <c r="AXW95" s="6"/>
      <c r="AXX95" s="6"/>
      <c r="AXY95" s="6"/>
      <c r="AXZ95" s="6"/>
      <c r="AYA95" s="6"/>
      <c r="AYB95" s="6"/>
      <c r="AYC95" s="6"/>
      <c r="AYD95" s="6"/>
      <c r="AYE95" s="6"/>
      <c r="AYF95" s="6"/>
      <c r="AYG95" s="6"/>
      <c r="AYH95" s="6"/>
      <c r="AYI95" s="6"/>
      <c r="AYJ95" s="6"/>
      <c r="AYK95" s="6"/>
      <c r="AYL95" s="6"/>
      <c r="AYM95" s="6"/>
      <c r="AYN95" s="6"/>
      <c r="AYO95" s="6"/>
      <c r="AYP95" s="6"/>
      <c r="AYQ95" s="6"/>
      <c r="AYR95" s="6"/>
      <c r="AYS95" s="6"/>
      <c r="AYT95" s="6"/>
      <c r="AYU95" s="6"/>
      <c r="AYV95" s="6"/>
      <c r="AYW95" s="6"/>
      <c r="AYX95" s="6"/>
      <c r="AYY95" s="6"/>
      <c r="AYZ95" s="6"/>
      <c r="AZA95" s="6"/>
      <c r="AZB95" s="6"/>
      <c r="AZC95" s="6"/>
      <c r="AZD95" s="6"/>
      <c r="AZE95" s="6"/>
      <c r="AZF95" s="6"/>
      <c r="AZG95" s="6"/>
      <c r="AZH95" s="6"/>
      <c r="AZI95" s="6"/>
      <c r="AZJ95" s="6"/>
      <c r="AZK95" s="6"/>
      <c r="AZL95" s="6"/>
      <c r="AZM95" s="6"/>
      <c r="AZN95" s="6"/>
      <c r="AZO95" s="6"/>
      <c r="AZP95" s="6"/>
      <c r="AZQ95" s="6"/>
      <c r="AZR95" s="6"/>
      <c r="AZS95" s="6"/>
      <c r="AZT95" s="6"/>
      <c r="AZU95" s="6"/>
      <c r="AZV95" s="6"/>
      <c r="AZW95" s="6"/>
      <c r="AZX95" s="6"/>
      <c r="AZY95" s="6"/>
      <c r="AZZ95" s="6"/>
      <c r="BAA95" s="6"/>
      <c r="BAB95" s="6"/>
      <c r="BAC95" s="6"/>
      <c r="BAD95" s="6"/>
      <c r="BAE95" s="6"/>
      <c r="BAF95" s="6"/>
      <c r="BAG95" s="6"/>
      <c r="BAH95" s="6"/>
      <c r="BAI95" s="6"/>
      <c r="BAJ95" s="6"/>
      <c r="BAK95" s="6"/>
      <c r="BAL95" s="6"/>
      <c r="BAM95" s="6"/>
      <c r="BAN95" s="6"/>
      <c r="BAO95" s="6"/>
      <c r="BAP95" s="6"/>
      <c r="BAQ95" s="6"/>
      <c r="BAR95" s="6"/>
      <c r="BAS95" s="6"/>
      <c r="BAT95" s="6"/>
      <c r="BAU95" s="6"/>
      <c r="BAV95" s="6"/>
      <c r="BAW95" s="6"/>
      <c r="BAX95" s="6"/>
      <c r="BAY95" s="6"/>
      <c r="BAZ95" s="6"/>
      <c r="BBA95" s="6"/>
      <c r="BBB95" s="6"/>
      <c r="BBC95" s="6"/>
      <c r="BBD95" s="6"/>
      <c r="BBE95" s="6"/>
      <c r="BBF95" s="6"/>
      <c r="BBG95" s="6"/>
      <c r="BBH95" s="6"/>
      <c r="BBI95" s="6"/>
      <c r="BBJ95" s="6"/>
      <c r="BBK95" s="6"/>
      <c r="BBL95" s="6"/>
      <c r="BBM95" s="6"/>
      <c r="BBN95" s="6"/>
      <c r="BBO95" s="6"/>
      <c r="BBP95" s="6"/>
      <c r="BBQ95" s="6"/>
      <c r="BBR95" s="6"/>
      <c r="BBS95" s="6"/>
      <c r="BBT95" s="6"/>
      <c r="BBU95" s="6"/>
      <c r="BBV95" s="6"/>
      <c r="BBW95" s="6"/>
      <c r="BBX95" s="6"/>
      <c r="BBY95" s="6"/>
      <c r="BBZ95" s="6"/>
      <c r="BCA95" s="6"/>
      <c r="BCB95" s="6"/>
      <c r="BCC95" s="6"/>
      <c r="BCD95" s="6"/>
      <c r="BCE95" s="6"/>
      <c r="BCF95" s="6"/>
      <c r="BCG95" s="6"/>
      <c r="BCH95" s="6"/>
      <c r="BCI95" s="6"/>
      <c r="BCJ95" s="6"/>
      <c r="BCK95" s="6"/>
      <c r="BCL95" s="6"/>
      <c r="BCM95" s="6"/>
      <c r="BCN95" s="6"/>
      <c r="BCO95" s="6"/>
      <c r="BCP95" s="6"/>
      <c r="BCQ95" s="6"/>
      <c r="BCR95" s="6"/>
      <c r="BCS95" s="6"/>
      <c r="BCT95" s="6"/>
      <c r="BCU95" s="6"/>
      <c r="BCV95" s="6"/>
      <c r="BCW95" s="6"/>
      <c r="BCX95" s="6"/>
      <c r="BCY95" s="6"/>
      <c r="BCZ95" s="6"/>
      <c r="BDA95" s="6"/>
      <c r="BDB95" s="6"/>
      <c r="BDC95" s="6"/>
      <c r="BDD95" s="6"/>
      <c r="BDE95" s="6"/>
      <c r="BDF95" s="6"/>
      <c r="BDG95" s="6"/>
      <c r="BDH95" s="6"/>
      <c r="BDI95" s="6"/>
      <c r="BDJ95" s="6"/>
      <c r="BDK95" s="6"/>
      <c r="BDL95" s="6"/>
      <c r="BDM95" s="6"/>
      <c r="BDN95" s="6"/>
      <c r="BDO95" s="6"/>
      <c r="BDP95" s="6"/>
      <c r="BDQ95" s="6"/>
      <c r="BDR95" s="6"/>
      <c r="BDS95" s="6"/>
      <c r="BDT95" s="6"/>
      <c r="BDU95" s="6"/>
      <c r="BDV95" s="6"/>
      <c r="BDW95" s="6"/>
      <c r="BDX95" s="6"/>
      <c r="BDY95" s="6"/>
      <c r="BDZ95" s="6"/>
      <c r="BEA95" s="6"/>
      <c r="BEB95" s="6"/>
      <c r="BEC95" s="6"/>
      <c r="BED95" s="6"/>
      <c r="BEE95" s="6"/>
      <c r="BEF95" s="6"/>
      <c r="BEG95" s="6"/>
      <c r="BEH95" s="6"/>
      <c r="BEI95" s="6"/>
      <c r="BEJ95" s="6"/>
      <c r="BEK95" s="6"/>
      <c r="BEL95" s="6"/>
      <c r="BEM95" s="6"/>
      <c r="BEN95" s="6"/>
      <c r="BEO95" s="6"/>
      <c r="BEP95" s="6"/>
      <c r="BEQ95" s="6"/>
      <c r="BER95" s="6"/>
      <c r="BES95" s="6"/>
      <c r="BET95" s="6"/>
      <c r="BEU95" s="6"/>
      <c r="BEV95" s="6"/>
      <c r="BEW95" s="6"/>
      <c r="BEX95" s="6"/>
      <c r="BEY95" s="6"/>
      <c r="BEZ95" s="6"/>
      <c r="BFA95" s="6"/>
      <c r="BFB95" s="6"/>
      <c r="BFC95" s="6"/>
      <c r="BFD95" s="6"/>
      <c r="BFE95" s="6"/>
      <c r="BFF95" s="6"/>
      <c r="BFG95" s="6"/>
      <c r="BFH95" s="6"/>
      <c r="BFI95" s="6"/>
      <c r="BFJ95" s="6"/>
      <c r="BFK95" s="6"/>
      <c r="BFL95" s="6"/>
      <c r="BFM95" s="6"/>
      <c r="BFN95" s="6"/>
      <c r="BFO95" s="6"/>
      <c r="BFP95" s="6"/>
      <c r="BFQ95" s="6"/>
      <c r="BFR95" s="6"/>
      <c r="BFS95" s="6"/>
      <c r="BFT95" s="6"/>
      <c r="BFU95" s="6"/>
      <c r="BFV95" s="6"/>
      <c r="BFW95" s="6"/>
      <c r="BFX95" s="6"/>
      <c r="BFY95" s="6"/>
      <c r="BFZ95" s="6"/>
      <c r="BGA95" s="6"/>
      <c r="BGB95" s="6"/>
      <c r="BGC95" s="6"/>
      <c r="BGD95" s="6"/>
      <c r="BGE95" s="6"/>
      <c r="BGF95" s="6"/>
      <c r="BGG95" s="6"/>
      <c r="BGH95" s="6"/>
      <c r="BGI95" s="6"/>
      <c r="BGJ95" s="6"/>
      <c r="BGK95" s="6"/>
      <c r="BGL95" s="6"/>
      <c r="BGM95" s="6"/>
      <c r="BGN95" s="6"/>
      <c r="BGO95" s="6"/>
      <c r="BGP95" s="6"/>
      <c r="BGQ95" s="6"/>
      <c r="BGR95" s="6"/>
      <c r="BGS95" s="6"/>
      <c r="BGT95" s="6"/>
      <c r="BGU95" s="6"/>
      <c r="BGV95" s="6"/>
      <c r="BGW95" s="6"/>
      <c r="BGX95" s="6"/>
      <c r="BGY95" s="6"/>
      <c r="BGZ95" s="6"/>
      <c r="BHA95" s="6"/>
      <c r="BHB95" s="6"/>
      <c r="BHC95" s="6"/>
      <c r="BHD95" s="6"/>
      <c r="BHE95" s="6"/>
      <c r="BHF95" s="6"/>
      <c r="BHG95" s="6"/>
      <c r="BHH95" s="6"/>
      <c r="BHI95" s="6"/>
      <c r="BHJ95" s="6"/>
      <c r="BHK95" s="6"/>
      <c r="BHL95" s="6"/>
      <c r="BHM95" s="6"/>
      <c r="BHN95" s="6"/>
      <c r="BHO95" s="6"/>
      <c r="BHP95" s="6"/>
      <c r="BHQ95" s="6"/>
      <c r="BHR95" s="6"/>
      <c r="BHS95" s="6"/>
      <c r="BHT95" s="6"/>
      <c r="BHU95" s="6"/>
      <c r="BHV95" s="6"/>
      <c r="BHW95" s="6"/>
      <c r="BHX95" s="6"/>
      <c r="BHY95" s="6"/>
      <c r="BHZ95" s="6"/>
      <c r="BIA95" s="6"/>
      <c r="BIB95" s="6"/>
      <c r="BIC95" s="6"/>
      <c r="BID95" s="6"/>
      <c r="BIE95" s="6"/>
      <c r="BIF95" s="6"/>
      <c r="BIG95" s="6"/>
      <c r="BIH95" s="6"/>
      <c r="BII95" s="6"/>
      <c r="BIJ95" s="6"/>
      <c r="BIK95" s="6"/>
      <c r="BIL95" s="6"/>
      <c r="BIM95" s="6"/>
      <c r="BIN95" s="6"/>
      <c r="BIO95" s="6"/>
      <c r="BIP95" s="6"/>
      <c r="BIQ95" s="6"/>
      <c r="BIR95" s="6"/>
      <c r="BIS95" s="6"/>
      <c r="BIT95" s="6"/>
      <c r="BIU95" s="6"/>
      <c r="BIV95" s="6"/>
      <c r="BIW95" s="6"/>
      <c r="BIX95" s="6"/>
      <c r="BIY95" s="6"/>
      <c r="BIZ95" s="6"/>
      <c r="BJA95" s="6"/>
      <c r="BJB95" s="6"/>
      <c r="BJC95" s="6"/>
      <c r="BJD95" s="6"/>
      <c r="BJE95" s="6"/>
      <c r="BJF95" s="6"/>
      <c r="BJG95" s="6"/>
      <c r="BJH95" s="6"/>
      <c r="BJI95" s="6"/>
      <c r="BJJ95" s="6"/>
      <c r="BJK95" s="6"/>
      <c r="BJL95" s="6"/>
      <c r="BJM95" s="6"/>
      <c r="BJN95" s="6"/>
      <c r="BJO95" s="6"/>
      <c r="BJP95" s="6"/>
      <c r="BJQ95" s="6"/>
      <c r="BJR95" s="6"/>
      <c r="BJS95" s="6"/>
      <c r="BJT95" s="6"/>
      <c r="BJU95" s="6"/>
      <c r="BJV95" s="6"/>
      <c r="BJW95" s="6"/>
      <c r="BJX95" s="6"/>
      <c r="BJY95" s="6"/>
      <c r="BJZ95" s="6"/>
      <c r="BKA95" s="6"/>
      <c r="BKB95" s="6"/>
      <c r="BKC95" s="6"/>
      <c r="BKD95" s="6"/>
      <c r="BKE95" s="6"/>
      <c r="BKF95" s="6"/>
      <c r="BKG95" s="6"/>
      <c r="BKH95" s="6"/>
      <c r="BKI95" s="6"/>
      <c r="BKJ95" s="6"/>
      <c r="BKK95" s="6"/>
      <c r="BKL95" s="6"/>
      <c r="BKM95" s="6"/>
      <c r="BKN95" s="6"/>
      <c r="BKO95" s="6"/>
      <c r="BKP95" s="6"/>
      <c r="BKQ95" s="6"/>
      <c r="BKR95" s="6"/>
      <c r="BKS95" s="6"/>
      <c r="BKT95" s="6"/>
      <c r="BKU95" s="6"/>
      <c r="BKV95" s="6"/>
      <c r="BKW95" s="6"/>
      <c r="BKX95" s="6"/>
      <c r="BKY95" s="6"/>
      <c r="BKZ95" s="6"/>
      <c r="BLA95" s="6"/>
      <c r="BLB95" s="6"/>
      <c r="BLC95" s="6"/>
      <c r="BLD95" s="6"/>
      <c r="BLE95" s="6"/>
      <c r="BLF95" s="6"/>
      <c r="BLG95" s="6"/>
      <c r="BLH95" s="6"/>
      <c r="BLI95" s="6"/>
      <c r="BLJ95" s="6"/>
      <c r="BLK95" s="6"/>
      <c r="BLL95" s="6"/>
      <c r="BLM95" s="6"/>
      <c r="BLN95" s="6"/>
      <c r="BLO95" s="6"/>
      <c r="BLP95" s="6"/>
      <c r="BLQ95" s="6"/>
      <c r="BLR95" s="6"/>
      <c r="BLS95" s="6"/>
      <c r="BLT95" s="6"/>
      <c r="BLU95" s="6"/>
      <c r="BLV95" s="6"/>
      <c r="BLW95" s="6"/>
      <c r="BLX95" s="6"/>
      <c r="BLY95" s="6"/>
      <c r="BLZ95" s="6"/>
      <c r="BMA95" s="6"/>
      <c r="BMB95" s="6"/>
      <c r="BMC95" s="6"/>
      <c r="BMD95" s="6"/>
      <c r="BME95" s="6"/>
      <c r="BMF95" s="6"/>
      <c r="BMG95" s="6"/>
      <c r="BMH95" s="6"/>
      <c r="BMI95" s="6"/>
      <c r="BMJ95" s="6"/>
      <c r="BMK95" s="6"/>
      <c r="BML95" s="6"/>
      <c r="BMM95" s="6"/>
      <c r="BMN95" s="6"/>
      <c r="BMO95" s="6"/>
      <c r="BMP95" s="6"/>
      <c r="BMQ95" s="6"/>
      <c r="BMR95" s="6"/>
      <c r="BMS95" s="6"/>
      <c r="BMT95" s="6"/>
      <c r="BMU95" s="6"/>
      <c r="BMV95" s="6"/>
      <c r="BMW95" s="6"/>
      <c r="BMX95" s="6"/>
      <c r="BMY95" s="6"/>
      <c r="BMZ95" s="6"/>
      <c r="BNA95" s="6"/>
      <c r="BNB95" s="6"/>
      <c r="BNC95" s="6"/>
      <c r="BND95" s="6"/>
      <c r="BNE95" s="6"/>
      <c r="BNF95" s="6"/>
      <c r="BNG95" s="6"/>
      <c r="BNH95" s="6"/>
      <c r="BNI95" s="6"/>
      <c r="BNJ95" s="6"/>
      <c r="BNK95" s="6"/>
      <c r="BNL95" s="6"/>
      <c r="BNM95" s="6"/>
      <c r="BNN95" s="6"/>
      <c r="BNO95" s="6"/>
      <c r="BNP95" s="6"/>
      <c r="BNQ95" s="6"/>
      <c r="BNR95" s="6"/>
      <c r="BNS95" s="6"/>
      <c r="BNT95" s="6"/>
      <c r="BNU95" s="6"/>
      <c r="BNV95" s="6"/>
      <c r="BNW95" s="6"/>
      <c r="BNX95" s="6"/>
      <c r="BNY95" s="6"/>
      <c r="BNZ95" s="6"/>
      <c r="BOA95" s="6"/>
      <c r="BOB95" s="6"/>
      <c r="BOC95" s="6"/>
      <c r="BOD95" s="6"/>
      <c r="BOE95" s="6"/>
      <c r="BOF95" s="6"/>
      <c r="BOG95" s="6"/>
      <c r="BOH95" s="6"/>
      <c r="BOI95" s="6"/>
      <c r="BOJ95" s="6"/>
      <c r="BOK95" s="6"/>
      <c r="BOL95" s="6"/>
      <c r="BOM95" s="6"/>
      <c r="BON95" s="6"/>
      <c r="BOO95" s="6"/>
      <c r="BOP95" s="6"/>
      <c r="BOQ95" s="6"/>
      <c r="BOR95" s="6"/>
      <c r="BOS95" s="6"/>
      <c r="BOT95" s="6"/>
      <c r="BOU95" s="6"/>
      <c r="BOV95" s="6"/>
      <c r="BOW95" s="6"/>
      <c r="BOX95" s="6"/>
      <c r="BOY95" s="6"/>
      <c r="BOZ95" s="6"/>
      <c r="BPA95" s="6"/>
      <c r="BPB95" s="6"/>
      <c r="BPC95" s="6"/>
      <c r="BPD95" s="6"/>
      <c r="BPE95" s="6"/>
      <c r="BPF95" s="6"/>
      <c r="BPG95" s="6"/>
      <c r="BPH95" s="6"/>
      <c r="BPI95" s="6"/>
      <c r="BPJ95" s="6"/>
      <c r="BPK95" s="6"/>
      <c r="BPL95" s="6"/>
      <c r="BPM95" s="6"/>
      <c r="BPN95" s="6"/>
      <c r="BPO95" s="6"/>
      <c r="BPP95" s="6"/>
      <c r="BPQ95" s="6"/>
      <c r="BPR95" s="6"/>
      <c r="BPS95" s="6"/>
      <c r="BPT95" s="6"/>
      <c r="BPU95" s="6"/>
      <c r="BPV95" s="6"/>
      <c r="BPW95" s="6"/>
      <c r="BPX95" s="6"/>
      <c r="BPY95" s="6"/>
      <c r="BPZ95" s="6"/>
      <c r="BQA95" s="6"/>
      <c r="BQB95" s="6"/>
      <c r="BQC95" s="6"/>
      <c r="BQD95" s="6"/>
      <c r="BQE95" s="6"/>
      <c r="BQF95" s="6"/>
      <c r="BQG95" s="6"/>
      <c r="BQH95" s="6"/>
      <c r="BQI95" s="6"/>
      <c r="BQJ95" s="6"/>
      <c r="BQK95" s="6"/>
      <c r="BQL95" s="6"/>
      <c r="BQM95" s="6"/>
      <c r="BQN95" s="6"/>
      <c r="BQO95" s="6"/>
      <c r="BQP95" s="6"/>
      <c r="BQQ95" s="6"/>
      <c r="BQR95" s="6"/>
      <c r="BQS95" s="6"/>
      <c r="BQT95" s="6"/>
      <c r="BQU95" s="6"/>
      <c r="BQV95" s="6"/>
      <c r="BQW95" s="6"/>
      <c r="BQX95" s="6"/>
      <c r="BQY95" s="6"/>
      <c r="BQZ95" s="6"/>
      <c r="BRA95" s="6"/>
      <c r="BRB95" s="6"/>
      <c r="BRC95" s="6"/>
      <c r="BRD95" s="6"/>
      <c r="BRE95" s="6"/>
      <c r="BRF95" s="6"/>
      <c r="BRG95" s="6"/>
      <c r="BRH95" s="6"/>
      <c r="BRI95" s="6"/>
      <c r="BRJ95" s="6"/>
      <c r="BRK95" s="6"/>
      <c r="BRL95" s="6"/>
      <c r="BRM95" s="6"/>
      <c r="BRN95" s="6"/>
      <c r="BRO95" s="6"/>
      <c r="BRP95" s="6"/>
      <c r="BRQ95" s="6"/>
      <c r="BRR95" s="6"/>
      <c r="BRS95" s="6"/>
      <c r="BRT95" s="6"/>
      <c r="BRU95" s="6"/>
      <c r="BRV95" s="6"/>
      <c r="BRW95" s="6"/>
      <c r="BRX95" s="6"/>
      <c r="BRY95" s="6"/>
      <c r="BRZ95" s="6"/>
      <c r="BSA95" s="6"/>
      <c r="BSB95" s="6"/>
      <c r="BSC95" s="6"/>
      <c r="BSD95" s="6"/>
      <c r="BSE95" s="6"/>
      <c r="BSF95" s="6"/>
      <c r="BSG95" s="6"/>
      <c r="BSH95" s="6"/>
      <c r="BSI95" s="6"/>
      <c r="BSJ95" s="6"/>
      <c r="BSK95" s="6"/>
      <c r="BSL95" s="6"/>
      <c r="BSM95" s="6"/>
      <c r="BSN95" s="6"/>
      <c r="BSO95" s="6"/>
      <c r="BSP95" s="6"/>
      <c r="BSQ95" s="6"/>
      <c r="BSR95" s="6"/>
      <c r="BSS95" s="6"/>
      <c r="BST95" s="6"/>
      <c r="BSU95" s="6"/>
      <c r="BSV95" s="6"/>
      <c r="BSW95" s="6"/>
      <c r="BSX95" s="6"/>
      <c r="BSY95" s="6"/>
      <c r="BSZ95" s="6"/>
      <c r="BTA95" s="6"/>
      <c r="BTB95" s="6"/>
      <c r="BTC95" s="6"/>
      <c r="BTD95" s="6"/>
      <c r="BTE95" s="6"/>
      <c r="BTF95" s="6"/>
      <c r="BTG95" s="6"/>
      <c r="BTH95" s="6"/>
      <c r="BTI95" s="6"/>
      <c r="BTJ95" s="6"/>
      <c r="BTK95" s="6"/>
      <c r="BTL95" s="6"/>
      <c r="BTM95" s="6"/>
      <c r="BTN95" s="6"/>
      <c r="BTO95" s="6"/>
      <c r="BTP95" s="6"/>
      <c r="BTQ95" s="6"/>
      <c r="BTR95" s="6"/>
      <c r="BTS95" s="6"/>
      <c r="BTT95" s="6"/>
      <c r="BTU95" s="6"/>
      <c r="BTV95" s="6"/>
      <c r="BTW95" s="6"/>
      <c r="BTX95" s="6"/>
      <c r="BTY95" s="6"/>
      <c r="BTZ95" s="6"/>
      <c r="BUA95" s="6"/>
      <c r="BUB95" s="6"/>
      <c r="BUC95" s="6"/>
      <c r="BUD95" s="6"/>
      <c r="BUE95" s="6"/>
      <c r="BUF95" s="6"/>
      <c r="BUG95" s="6"/>
      <c r="BUH95" s="6"/>
      <c r="BUI95" s="6"/>
      <c r="BUJ95" s="6"/>
      <c r="BUK95" s="6"/>
      <c r="BUL95" s="6"/>
      <c r="BUM95" s="6"/>
      <c r="BUN95" s="6"/>
      <c r="BUO95" s="6"/>
      <c r="BUP95" s="6"/>
      <c r="BUQ95" s="6"/>
      <c r="BUR95" s="6"/>
      <c r="BUS95" s="6"/>
      <c r="BUT95" s="6"/>
      <c r="BUU95" s="6"/>
      <c r="BUV95" s="6"/>
      <c r="BUW95" s="6"/>
      <c r="BUX95" s="6"/>
      <c r="BUY95" s="6"/>
      <c r="BUZ95" s="6"/>
      <c r="BVA95" s="6"/>
      <c r="BVB95" s="6"/>
      <c r="BVC95" s="6"/>
      <c r="BVD95" s="6"/>
      <c r="BVE95" s="6"/>
      <c r="BVF95" s="6"/>
      <c r="BVG95" s="6"/>
      <c r="BVH95" s="6"/>
      <c r="BVI95" s="6"/>
      <c r="BVJ95" s="6"/>
      <c r="BVK95" s="6"/>
      <c r="BVL95" s="6"/>
      <c r="BVM95" s="6"/>
      <c r="BVN95" s="6"/>
      <c r="BVO95" s="6"/>
      <c r="BVP95" s="6"/>
      <c r="BVQ95" s="6"/>
      <c r="BVR95" s="6"/>
      <c r="BVS95" s="6"/>
      <c r="BVT95" s="6"/>
      <c r="BVU95" s="6"/>
      <c r="BVV95" s="6"/>
      <c r="BVW95" s="6"/>
      <c r="BVX95" s="6"/>
      <c r="BVY95" s="6"/>
      <c r="BVZ95" s="6"/>
      <c r="BWA95" s="6"/>
      <c r="BWB95" s="6"/>
      <c r="BWC95" s="6"/>
      <c r="BWD95" s="6"/>
      <c r="BWE95" s="6"/>
      <c r="BWF95" s="6"/>
      <c r="BWG95" s="6"/>
      <c r="BWH95" s="6"/>
      <c r="BWI95" s="6"/>
      <c r="BWJ95" s="6"/>
      <c r="BWK95" s="6"/>
      <c r="BWL95" s="6"/>
      <c r="BWM95" s="6"/>
      <c r="BWN95" s="6"/>
      <c r="BWO95" s="6"/>
      <c r="BWP95" s="6"/>
      <c r="BWQ95" s="6"/>
      <c r="BWR95" s="6"/>
      <c r="BWS95" s="6"/>
      <c r="BWT95" s="6"/>
      <c r="BWU95" s="6"/>
      <c r="BWV95" s="6"/>
      <c r="BWW95" s="6"/>
      <c r="BWX95" s="6"/>
      <c r="BWY95" s="6"/>
      <c r="BWZ95" s="6"/>
      <c r="BXA95" s="6"/>
      <c r="BXB95" s="6"/>
      <c r="BXC95" s="6"/>
      <c r="BXD95" s="6"/>
      <c r="BXE95" s="6"/>
      <c r="BXF95" s="6"/>
      <c r="BXG95" s="6"/>
      <c r="BXH95" s="6"/>
      <c r="BXI95" s="6"/>
      <c r="BXJ95" s="6"/>
      <c r="BXK95" s="6"/>
      <c r="BXL95" s="6"/>
      <c r="BXM95" s="6"/>
      <c r="BXN95" s="6"/>
      <c r="BXO95" s="6"/>
      <c r="BXP95" s="6"/>
      <c r="BXQ95" s="6"/>
      <c r="BXR95" s="6"/>
      <c r="BXS95" s="6"/>
      <c r="BXT95" s="6"/>
      <c r="BXU95" s="6"/>
      <c r="BXV95" s="6"/>
      <c r="BXW95" s="6"/>
      <c r="BXX95" s="6"/>
      <c r="BXY95" s="6"/>
      <c r="BXZ95" s="6"/>
      <c r="BYA95" s="6"/>
      <c r="BYB95" s="6"/>
      <c r="BYC95" s="6"/>
      <c r="BYD95" s="6"/>
      <c r="BYE95" s="6"/>
      <c r="BYF95" s="6"/>
      <c r="BYG95" s="6"/>
      <c r="BYH95" s="6"/>
      <c r="BYI95" s="6"/>
      <c r="BYJ95" s="6"/>
      <c r="BYK95" s="6"/>
      <c r="BYL95" s="6"/>
      <c r="BYM95" s="6"/>
      <c r="BYN95" s="6"/>
      <c r="BYO95" s="6"/>
      <c r="BYP95" s="6"/>
      <c r="BYQ95" s="6"/>
      <c r="BYR95" s="6"/>
      <c r="BYS95" s="6"/>
      <c r="BYT95" s="6"/>
      <c r="BYU95" s="6"/>
      <c r="BYV95" s="6"/>
      <c r="BYW95" s="6"/>
      <c r="BYX95" s="6"/>
      <c r="BYY95" s="6"/>
      <c r="BYZ95" s="6"/>
      <c r="BZA95" s="6"/>
      <c r="BZB95" s="6"/>
      <c r="BZC95" s="6"/>
      <c r="BZD95" s="6"/>
      <c r="BZE95" s="6"/>
      <c r="BZF95" s="6"/>
      <c r="BZG95" s="6"/>
      <c r="BZH95" s="6"/>
      <c r="BZI95" s="6"/>
      <c r="BZJ95" s="6"/>
      <c r="BZK95" s="6"/>
      <c r="BZL95" s="6"/>
      <c r="BZM95" s="6"/>
      <c r="BZN95" s="6"/>
      <c r="BZO95" s="6"/>
      <c r="BZP95" s="6"/>
      <c r="BZQ95" s="6"/>
      <c r="BZR95" s="6"/>
      <c r="BZS95" s="6"/>
      <c r="BZT95" s="6"/>
      <c r="BZU95" s="6"/>
      <c r="BZV95" s="6"/>
      <c r="BZW95" s="6"/>
      <c r="BZX95" s="6"/>
      <c r="BZY95" s="6"/>
      <c r="BZZ95" s="6"/>
      <c r="CAA95" s="6"/>
      <c r="CAB95" s="6"/>
      <c r="CAC95" s="6"/>
      <c r="CAD95" s="6"/>
      <c r="CAE95" s="6"/>
      <c r="CAF95" s="6"/>
      <c r="CAG95" s="6"/>
      <c r="CAH95" s="6"/>
      <c r="CAI95" s="6"/>
      <c r="CAJ95" s="6"/>
      <c r="CAK95" s="6"/>
      <c r="CAL95" s="6"/>
      <c r="CAM95" s="6"/>
      <c r="CAN95" s="6"/>
      <c r="CAO95" s="6"/>
      <c r="CAP95" s="6"/>
      <c r="CAQ95" s="6"/>
      <c r="CAR95" s="6"/>
      <c r="CAS95" s="6"/>
      <c r="CAT95" s="6"/>
      <c r="CAU95" s="6"/>
      <c r="CAV95" s="6"/>
      <c r="CAW95" s="6"/>
      <c r="CAX95" s="6"/>
      <c r="CAY95" s="6"/>
      <c r="CAZ95" s="6"/>
      <c r="CBA95" s="6"/>
      <c r="CBB95" s="6"/>
      <c r="CBC95" s="6"/>
      <c r="CBD95" s="6"/>
      <c r="CBE95" s="6"/>
      <c r="CBF95" s="6"/>
      <c r="CBG95" s="6"/>
      <c r="CBH95" s="6"/>
      <c r="CBI95" s="6"/>
      <c r="CBJ95" s="6"/>
      <c r="CBK95" s="6"/>
      <c r="CBL95" s="6"/>
      <c r="CBM95" s="6"/>
      <c r="CBN95" s="6"/>
      <c r="CBO95" s="6"/>
      <c r="CBP95" s="6"/>
      <c r="CBQ95" s="6"/>
      <c r="CBR95" s="6"/>
      <c r="CBS95" s="6"/>
      <c r="CBT95" s="6"/>
      <c r="CBU95" s="6"/>
      <c r="CBV95" s="6"/>
      <c r="CBW95" s="6"/>
      <c r="CBX95" s="6"/>
      <c r="CBY95" s="6"/>
      <c r="CBZ95" s="6"/>
      <c r="CCA95" s="6"/>
      <c r="CCB95" s="6"/>
      <c r="CCC95" s="6"/>
      <c r="CCD95" s="6"/>
      <c r="CCE95" s="6"/>
      <c r="CCF95" s="6"/>
      <c r="CCG95" s="6"/>
      <c r="CCH95" s="6"/>
      <c r="CCI95" s="6"/>
      <c r="CCJ95" s="6"/>
      <c r="CCK95" s="6"/>
      <c r="CCL95" s="6"/>
      <c r="CCM95" s="6"/>
      <c r="CCN95" s="6"/>
      <c r="CCO95" s="6"/>
      <c r="CCP95" s="6"/>
      <c r="CCQ95" s="6"/>
      <c r="CCR95" s="6"/>
      <c r="CCS95" s="6"/>
      <c r="CCT95" s="6"/>
      <c r="CCU95" s="6"/>
      <c r="CCV95" s="6"/>
      <c r="CCW95" s="6"/>
      <c r="CCX95" s="6"/>
      <c r="CCY95" s="6"/>
      <c r="CCZ95" s="6"/>
      <c r="CDA95" s="6"/>
      <c r="CDB95" s="6"/>
      <c r="CDC95" s="6"/>
      <c r="CDD95" s="6"/>
      <c r="CDE95" s="6"/>
      <c r="CDF95" s="6"/>
      <c r="CDG95" s="6"/>
      <c r="CDH95" s="6"/>
      <c r="CDI95" s="6"/>
      <c r="CDJ95" s="6"/>
      <c r="CDK95" s="6"/>
      <c r="CDL95" s="6"/>
      <c r="CDM95" s="6"/>
      <c r="CDN95" s="6"/>
      <c r="CDO95" s="6"/>
      <c r="CDP95" s="6"/>
      <c r="CDQ95" s="6"/>
      <c r="CDR95" s="6"/>
      <c r="CDS95" s="6"/>
      <c r="CDT95" s="6"/>
      <c r="CDU95" s="6"/>
      <c r="CDV95" s="6"/>
      <c r="CDW95" s="6"/>
      <c r="CDX95" s="6"/>
      <c r="CDY95" s="6"/>
      <c r="CDZ95" s="6"/>
      <c r="CEA95" s="6"/>
      <c r="CEB95" s="6"/>
      <c r="CEC95" s="6"/>
      <c r="CED95" s="6"/>
      <c r="CEE95" s="6"/>
      <c r="CEF95" s="6"/>
      <c r="CEG95" s="6"/>
      <c r="CEH95" s="6"/>
      <c r="CEI95" s="6"/>
      <c r="CEJ95" s="6"/>
      <c r="CEK95" s="6"/>
      <c r="CEL95" s="6"/>
      <c r="CEM95" s="6"/>
      <c r="CEN95" s="6"/>
      <c r="CEO95" s="6"/>
      <c r="CEP95" s="6"/>
      <c r="CEQ95" s="6"/>
      <c r="CER95" s="6"/>
      <c r="CES95" s="6"/>
      <c r="CET95" s="6"/>
      <c r="CEU95" s="6"/>
      <c r="CEV95" s="6"/>
      <c r="CEW95" s="6"/>
      <c r="CEX95" s="6"/>
      <c r="CEY95" s="6"/>
      <c r="CEZ95" s="6"/>
      <c r="CFA95" s="6"/>
      <c r="CFB95" s="6"/>
      <c r="CFC95" s="6"/>
      <c r="CFD95" s="6"/>
      <c r="CFE95" s="6"/>
      <c r="CFF95" s="6"/>
      <c r="CFG95" s="6"/>
      <c r="CFH95" s="6"/>
      <c r="CFI95" s="6"/>
      <c r="CFJ95" s="6"/>
      <c r="CFK95" s="6"/>
      <c r="CFL95" s="6"/>
      <c r="CFM95" s="6"/>
      <c r="CFN95" s="6"/>
      <c r="CFO95" s="6"/>
      <c r="CFP95" s="6"/>
      <c r="CFQ95" s="6"/>
      <c r="CFR95" s="6"/>
      <c r="CFS95" s="6"/>
      <c r="CFT95" s="6"/>
      <c r="CFU95" s="6"/>
      <c r="CFV95" s="6"/>
      <c r="CFW95" s="6"/>
      <c r="CFX95" s="6"/>
      <c r="CFY95" s="6"/>
      <c r="CFZ95" s="6"/>
      <c r="CGA95" s="6"/>
      <c r="CGB95" s="6"/>
      <c r="CGC95" s="6"/>
      <c r="CGD95" s="6"/>
      <c r="CGE95" s="6"/>
      <c r="CGF95" s="6"/>
      <c r="CGG95" s="6"/>
      <c r="CGH95" s="6"/>
      <c r="CGI95" s="6"/>
      <c r="CGJ95" s="6"/>
      <c r="CGK95" s="6"/>
      <c r="CGL95" s="6"/>
      <c r="CGM95" s="6"/>
      <c r="CGN95" s="6"/>
      <c r="CGO95" s="6"/>
      <c r="CGP95" s="6"/>
      <c r="CGQ95" s="6"/>
      <c r="CGR95" s="6"/>
      <c r="CGS95" s="6"/>
      <c r="CGT95" s="6"/>
      <c r="CGU95" s="6"/>
      <c r="CGV95" s="6"/>
      <c r="CGW95" s="6"/>
      <c r="CGX95" s="6"/>
      <c r="CGY95" s="6"/>
      <c r="CGZ95" s="6"/>
      <c r="CHA95" s="6"/>
      <c r="CHB95" s="6"/>
      <c r="CHC95" s="6"/>
      <c r="CHD95" s="6"/>
      <c r="CHE95" s="6"/>
      <c r="CHF95" s="6"/>
      <c r="CHG95" s="6"/>
      <c r="CHH95" s="6"/>
      <c r="CHI95" s="6"/>
      <c r="CHJ95" s="6"/>
      <c r="CHK95" s="6"/>
      <c r="CHL95" s="6"/>
      <c r="CHM95" s="6"/>
      <c r="CHN95" s="6"/>
      <c r="CHO95" s="6"/>
      <c r="CHP95" s="6"/>
      <c r="CHQ95" s="6"/>
      <c r="CHR95" s="6"/>
      <c r="CHS95" s="6"/>
      <c r="CHT95" s="6"/>
      <c r="CHU95" s="6"/>
      <c r="CHV95" s="6"/>
      <c r="CHW95" s="6"/>
      <c r="CHX95" s="6"/>
      <c r="CHY95" s="6"/>
      <c r="CHZ95" s="6"/>
      <c r="CIA95" s="6"/>
      <c r="CIB95" s="6"/>
      <c r="CIC95" s="6"/>
      <c r="CID95" s="6"/>
      <c r="CIE95" s="6"/>
      <c r="CIF95" s="6"/>
      <c r="CIG95" s="6"/>
      <c r="CIH95" s="6"/>
      <c r="CII95" s="6"/>
      <c r="CIJ95" s="6"/>
      <c r="CIK95" s="6"/>
      <c r="CIL95" s="6"/>
      <c r="CIM95" s="6"/>
      <c r="CIN95" s="6"/>
      <c r="CIO95" s="6"/>
      <c r="CIP95" s="6"/>
      <c r="CIQ95" s="6"/>
      <c r="CIR95" s="6"/>
      <c r="CIS95" s="6"/>
      <c r="CIT95" s="6"/>
      <c r="CIU95" s="6"/>
      <c r="CIV95" s="6"/>
      <c r="CIW95" s="6"/>
      <c r="CIX95" s="6"/>
      <c r="CIY95" s="6"/>
      <c r="CIZ95" s="6"/>
      <c r="CJA95" s="6"/>
      <c r="CJB95" s="6"/>
      <c r="CJC95" s="6"/>
      <c r="CJD95" s="6"/>
      <c r="CJE95" s="6"/>
      <c r="CJF95" s="6"/>
      <c r="CJG95" s="6"/>
      <c r="CJH95" s="6"/>
      <c r="CJI95" s="6"/>
      <c r="CJJ95" s="6"/>
      <c r="CJK95" s="6"/>
      <c r="CJL95" s="6"/>
      <c r="CJM95" s="6"/>
      <c r="CJN95" s="6"/>
      <c r="CJO95" s="6"/>
      <c r="CJP95" s="6"/>
      <c r="CJQ95" s="6"/>
      <c r="CJR95" s="6"/>
      <c r="CJS95" s="6"/>
      <c r="CJT95" s="6"/>
      <c r="CJU95" s="6"/>
      <c r="CJV95" s="6"/>
      <c r="CJW95" s="6"/>
      <c r="CJX95" s="6"/>
      <c r="CJY95" s="6"/>
      <c r="CJZ95" s="6"/>
      <c r="CKA95" s="6"/>
      <c r="CKB95" s="6"/>
      <c r="CKC95" s="6"/>
      <c r="CKD95" s="6"/>
      <c r="CKE95" s="6"/>
      <c r="CKF95" s="6"/>
      <c r="CKG95" s="6"/>
      <c r="CKH95" s="6"/>
      <c r="CKI95" s="6"/>
      <c r="CKJ95" s="6"/>
      <c r="CKK95" s="6"/>
      <c r="CKL95" s="6"/>
      <c r="CKM95" s="6"/>
      <c r="CKN95" s="6"/>
      <c r="CKO95" s="6"/>
      <c r="CKP95" s="6"/>
      <c r="CKQ95" s="6"/>
      <c r="CKR95" s="6"/>
      <c r="CKS95" s="6"/>
      <c r="CKT95" s="6"/>
      <c r="CKU95" s="6"/>
      <c r="CKV95" s="6"/>
      <c r="CKW95" s="6"/>
      <c r="CKX95" s="6"/>
      <c r="CKY95" s="6"/>
      <c r="CKZ95" s="6"/>
      <c r="CLA95" s="6"/>
      <c r="CLB95" s="6"/>
      <c r="CLC95" s="6"/>
      <c r="CLD95" s="6"/>
      <c r="CLE95" s="6"/>
      <c r="CLF95" s="6"/>
      <c r="CLG95" s="6"/>
      <c r="CLH95" s="6"/>
      <c r="CLI95" s="6"/>
      <c r="CLJ95" s="6"/>
      <c r="CLK95" s="6"/>
      <c r="CLL95" s="6"/>
      <c r="CLM95" s="6"/>
      <c r="CLN95" s="6"/>
      <c r="CLO95" s="6"/>
      <c r="CLP95" s="6"/>
      <c r="CLQ95" s="6"/>
      <c r="CLR95" s="6"/>
      <c r="CLS95" s="6"/>
      <c r="CLT95" s="6"/>
      <c r="CLU95" s="6"/>
      <c r="CLV95" s="6"/>
      <c r="CLW95" s="6"/>
      <c r="CLX95" s="6"/>
      <c r="CLY95" s="6"/>
      <c r="CLZ95" s="6"/>
      <c r="CMA95" s="6"/>
      <c r="CMB95" s="6"/>
      <c r="CMC95" s="6"/>
      <c r="CMD95" s="6"/>
      <c r="CME95" s="6"/>
      <c r="CMF95" s="6"/>
      <c r="CMG95" s="6"/>
      <c r="CMH95" s="6"/>
      <c r="CMI95" s="6"/>
      <c r="CMJ95" s="6"/>
      <c r="CMK95" s="6"/>
      <c r="CML95" s="6"/>
      <c r="CMM95" s="6"/>
      <c r="CMN95" s="6"/>
      <c r="CMO95" s="6"/>
      <c r="CMP95" s="6"/>
      <c r="CMQ95" s="6"/>
      <c r="CMR95" s="6"/>
      <c r="CMS95" s="6"/>
      <c r="CMT95" s="6"/>
      <c r="CMU95" s="6"/>
      <c r="CMV95" s="6"/>
      <c r="CMW95" s="6"/>
      <c r="CMX95" s="6"/>
      <c r="CMY95" s="6"/>
      <c r="CMZ95" s="6"/>
      <c r="CNA95" s="6"/>
      <c r="CNB95" s="6"/>
      <c r="CNC95" s="6"/>
      <c r="CND95" s="6"/>
      <c r="CNE95" s="6"/>
      <c r="CNF95" s="6"/>
      <c r="CNG95" s="6"/>
      <c r="CNH95" s="6"/>
      <c r="CNI95" s="6"/>
      <c r="CNJ95" s="6"/>
      <c r="CNK95" s="6"/>
      <c r="CNL95" s="6"/>
      <c r="CNM95" s="6"/>
      <c r="CNN95" s="6"/>
      <c r="CNO95" s="6"/>
      <c r="CNP95" s="6"/>
      <c r="CNQ95" s="6"/>
      <c r="CNR95" s="6"/>
      <c r="CNS95" s="6"/>
      <c r="CNT95" s="6"/>
      <c r="CNU95" s="6"/>
      <c r="CNV95" s="6"/>
      <c r="CNW95" s="6"/>
      <c r="CNX95" s="6"/>
      <c r="CNY95" s="6"/>
      <c r="CNZ95" s="6"/>
      <c r="COA95" s="6"/>
      <c r="COB95" s="6"/>
      <c r="COC95" s="6"/>
      <c r="COD95" s="6"/>
      <c r="COE95" s="6"/>
      <c r="COF95" s="6"/>
      <c r="COG95" s="6"/>
      <c r="COH95" s="6"/>
      <c r="COI95" s="6"/>
      <c r="COJ95" s="6"/>
      <c r="COK95" s="6"/>
      <c r="COL95" s="6"/>
      <c r="COM95" s="6"/>
      <c r="CON95" s="6"/>
      <c r="COO95" s="6"/>
      <c r="COP95" s="6"/>
      <c r="COQ95" s="6"/>
      <c r="COR95" s="6"/>
      <c r="COS95" s="6"/>
      <c r="COT95" s="6"/>
      <c r="COU95" s="6"/>
      <c r="COV95" s="6"/>
      <c r="COW95" s="6"/>
      <c r="COX95" s="6"/>
      <c r="COY95" s="6"/>
      <c r="COZ95" s="6"/>
      <c r="CPA95" s="6"/>
      <c r="CPB95" s="6"/>
      <c r="CPC95" s="6"/>
      <c r="CPD95" s="6"/>
      <c r="CPE95" s="6"/>
      <c r="CPF95" s="6"/>
      <c r="CPG95" s="6"/>
      <c r="CPH95" s="6"/>
      <c r="CPI95" s="6"/>
      <c r="CPJ95" s="6"/>
      <c r="CPK95" s="6"/>
      <c r="CPL95" s="6"/>
      <c r="CPM95" s="6"/>
      <c r="CPN95" s="6"/>
      <c r="CPO95" s="6"/>
      <c r="CPP95" s="6"/>
      <c r="CPQ95" s="6"/>
      <c r="CPR95" s="6"/>
      <c r="CPS95" s="6"/>
      <c r="CPT95" s="6"/>
      <c r="CPU95" s="6"/>
      <c r="CPV95" s="6"/>
      <c r="CPW95" s="6"/>
      <c r="CPX95" s="6"/>
      <c r="CPY95" s="6"/>
      <c r="CPZ95" s="6"/>
      <c r="CQA95" s="6"/>
      <c r="CQB95" s="6"/>
      <c r="CQC95" s="6"/>
      <c r="CQD95" s="6"/>
      <c r="CQE95" s="6"/>
      <c r="CQF95" s="6"/>
      <c r="CQG95" s="6"/>
      <c r="CQH95" s="6"/>
      <c r="CQI95" s="6"/>
      <c r="CQJ95" s="6"/>
      <c r="CQK95" s="6"/>
      <c r="CQL95" s="6"/>
      <c r="CQM95" s="6"/>
      <c r="CQN95" s="6"/>
      <c r="CQO95" s="6"/>
      <c r="CQP95" s="6"/>
      <c r="CQQ95" s="6"/>
      <c r="CQR95" s="6"/>
      <c r="CQS95" s="6"/>
      <c r="CQT95" s="6"/>
      <c r="CQU95" s="6"/>
      <c r="CQV95" s="6"/>
      <c r="CQW95" s="6"/>
      <c r="CQX95" s="6"/>
      <c r="CQY95" s="6"/>
      <c r="CQZ95" s="6"/>
      <c r="CRA95" s="6"/>
      <c r="CRB95" s="6"/>
      <c r="CRC95" s="6"/>
      <c r="CRD95" s="6"/>
      <c r="CRE95" s="6"/>
      <c r="CRF95" s="6"/>
      <c r="CRG95" s="6"/>
      <c r="CRH95" s="6"/>
      <c r="CRI95" s="6"/>
      <c r="CRJ95" s="6"/>
      <c r="CRK95" s="6"/>
      <c r="CRL95" s="6"/>
      <c r="CRM95" s="6"/>
      <c r="CRN95" s="6"/>
      <c r="CRO95" s="6"/>
      <c r="CRP95" s="6"/>
      <c r="CRQ95" s="6"/>
      <c r="CRR95" s="6"/>
      <c r="CRS95" s="6"/>
      <c r="CRT95" s="6"/>
      <c r="CRU95" s="6"/>
      <c r="CRV95" s="6"/>
      <c r="CRW95" s="6"/>
      <c r="CRX95" s="6"/>
      <c r="CRY95" s="6"/>
      <c r="CRZ95" s="6"/>
      <c r="CSA95" s="6"/>
      <c r="CSB95" s="6"/>
      <c r="CSC95" s="6"/>
      <c r="CSD95" s="6"/>
      <c r="CSE95" s="6"/>
      <c r="CSF95" s="6"/>
      <c r="CSG95" s="6"/>
      <c r="CSH95" s="6"/>
      <c r="CSI95" s="6"/>
      <c r="CSJ95" s="6"/>
      <c r="CSK95" s="6"/>
      <c r="CSL95" s="6"/>
      <c r="CSM95" s="6"/>
      <c r="CSN95" s="6"/>
      <c r="CSO95" s="6"/>
      <c r="CSP95" s="6"/>
      <c r="CSQ95" s="6"/>
      <c r="CSR95" s="6"/>
      <c r="CSS95" s="6"/>
      <c r="CST95" s="6"/>
      <c r="CSU95" s="6"/>
      <c r="CSV95" s="6"/>
      <c r="CSW95" s="6"/>
      <c r="CSX95" s="6"/>
      <c r="CSY95" s="6"/>
      <c r="CSZ95" s="6"/>
      <c r="CTA95" s="6"/>
      <c r="CTB95" s="6"/>
      <c r="CTC95" s="6"/>
      <c r="CTD95" s="6"/>
      <c r="CTE95" s="6"/>
      <c r="CTF95" s="6"/>
      <c r="CTG95" s="6"/>
      <c r="CTH95" s="6"/>
      <c r="CTI95" s="6"/>
      <c r="CTJ95" s="6"/>
      <c r="CTK95" s="6"/>
      <c r="CTL95" s="6"/>
      <c r="CTM95" s="6"/>
      <c r="CTN95" s="6"/>
      <c r="CTO95" s="6"/>
      <c r="CTP95" s="6"/>
      <c r="CTQ95" s="6"/>
      <c r="CTR95" s="6"/>
      <c r="CTS95" s="6"/>
      <c r="CTT95" s="6"/>
      <c r="CTU95" s="6"/>
      <c r="CTV95" s="6"/>
      <c r="CTW95" s="6"/>
      <c r="CTX95" s="6"/>
      <c r="CTY95" s="6"/>
      <c r="CTZ95" s="6"/>
      <c r="CUA95" s="6"/>
      <c r="CUB95" s="6"/>
      <c r="CUC95" s="6"/>
      <c r="CUD95" s="6"/>
      <c r="CUE95" s="6"/>
      <c r="CUF95" s="6"/>
      <c r="CUG95" s="6"/>
      <c r="CUH95" s="6"/>
      <c r="CUI95" s="6"/>
      <c r="CUJ95" s="6"/>
      <c r="CUK95" s="6"/>
      <c r="CUL95" s="6"/>
      <c r="CUM95" s="6"/>
      <c r="CUN95" s="6"/>
      <c r="CUO95" s="6"/>
      <c r="CUP95" s="6"/>
      <c r="CUQ95" s="6"/>
      <c r="CUR95" s="6"/>
      <c r="CUS95" s="6"/>
      <c r="CUT95" s="6"/>
      <c r="CUU95" s="6"/>
      <c r="CUV95" s="6"/>
      <c r="CUW95" s="6"/>
      <c r="CUX95" s="6"/>
      <c r="CUY95" s="6"/>
      <c r="CUZ95" s="6"/>
      <c r="CVA95" s="6"/>
      <c r="CVB95" s="6"/>
      <c r="CVC95" s="6"/>
      <c r="CVD95" s="6"/>
      <c r="CVE95" s="6"/>
      <c r="CVF95" s="6"/>
      <c r="CVG95" s="6"/>
      <c r="CVH95" s="6"/>
      <c r="CVI95" s="6"/>
      <c r="CVJ95" s="6"/>
      <c r="CVK95" s="6"/>
      <c r="CVL95" s="6"/>
      <c r="CVM95" s="6"/>
      <c r="CVN95" s="6"/>
      <c r="CVO95" s="6"/>
      <c r="CVP95" s="6"/>
      <c r="CVQ95" s="6"/>
      <c r="CVR95" s="6"/>
      <c r="CVS95" s="6"/>
      <c r="CVT95" s="6"/>
      <c r="CVU95" s="6"/>
      <c r="CVV95" s="6"/>
      <c r="CVW95" s="6"/>
      <c r="CVX95" s="6"/>
      <c r="CVY95" s="6"/>
      <c r="CVZ95" s="6"/>
      <c r="CWA95" s="6"/>
      <c r="CWB95" s="6"/>
      <c r="CWC95" s="6"/>
      <c r="CWD95" s="6"/>
      <c r="CWE95" s="6"/>
      <c r="CWF95" s="6"/>
      <c r="CWG95" s="6"/>
      <c r="CWH95" s="6"/>
      <c r="CWI95" s="6"/>
      <c r="CWJ95" s="6"/>
      <c r="CWK95" s="6"/>
      <c r="CWL95" s="6"/>
      <c r="CWM95" s="6"/>
      <c r="CWN95" s="6"/>
      <c r="CWO95" s="6"/>
      <c r="CWP95" s="6"/>
      <c r="CWQ95" s="6"/>
      <c r="CWR95" s="6"/>
      <c r="CWS95" s="6"/>
      <c r="CWT95" s="6"/>
      <c r="CWU95" s="6"/>
      <c r="CWV95" s="6"/>
      <c r="CWW95" s="6"/>
      <c r="CWX95" s="6"/>
      <c r="CWY95" s="6"/>
      <c r="CWZ95" s="6"/>
      <c r="CXA95" s="6"/>
      <c r="CXB95" s="6"/>
      <c r="CXC95" s="6"/>
      <c r="CXD95" s="6"/>
      <c r="CXE95" s="6"/>
      <c r="CXF95" s="6"/>
      <c r="CXG95" s="6"/>
      <c r="CXH95" s="6"/>
      <c r="CXI95" s="6"/>
      <c r="CXJ95" s="6"/>
      <c r="CXK95" s="6"/>
      <c r="CXL95" s="6"/>
      <c r="CXM95" s="6"/>
      <c r="CXN95" s="6"/>
      <c r="CXO95" s="6"/>
      <c r="CXP95" s="6"/>
      <c r="CXQ95" s="6"/>
      <c r="CXR95" s="6"/>
      <c r="CXS95" s="6"/>
      <c r="CXT95" s="6"/>
      <c r="CXU95" s="6"/>
      <c r="CXV95" s="6"/>
      <c r="CXW95" s="6"/>
      <c r="CXX95" s="6"/>
      <c r="CXY95" s="6"/>
      <c r="CXZ95" s="6"/>
      <c r="CYA95" s="6"/>
      <c r="CYB95" s="6"/>
      <c r="CYC95" s="6"/>
      <c r="CYD95" s="6"/>
      <c r="CYE95" s="6"/>
      <c r="CYF95" s="6"/>
      <c r="CYG95" s="6"/>
      <c r="CYH95" s="6"/>
      <c r="CYI95" s="6"/>
      <c r="CYJ95" s="6"/>
      <c r="CYK95" s="6"/>
      <c r="CYL95" s="6"/>
      <c r="CYM95" s="6"/>
      <c r="CYN95" s="6"/>
      <c r="CYO95" s="6"/>
      <c r="CYP95" s="6"/>
      <c r="CYQ95" s="6"/>
      <c r="CYR95" s="6"/>
      <c r="CYS95" s="6"/>
      <c r="CYT95" s="6"/>
      <c r="CYU95" s="6"/>
      <c r="CYV95" s="6"/>
      <c r="CYW95" s="6"/>
      <c r="CYX95" s="6"/>
      <c r="CYY95" s="6"/>
      <c r="CYZ95" s="6"/>
      <c r="CZA95" s="6"/>
      <c r="CZB95" s="6"/>
      <c r="CZC95" s="6"/>
      <c r="CZD95" s="6"/>
      <c r="CZE95" s="6"/>
      <c r="CZF95" s="6"/>
      <c r="CZG95" s="6"/>
      <c r="CZH95" s="6"/>
      <c r="CZI95" s="6"/>
      <c r="CZJ95" s="6"/>
      <c r="CZK95" s="6"/>
      <c r="CZL95" s="6"/>
      <c r="CZM95" s="6"/>
      <c r="CZN95" s="6"/>
      <c r="CZO95" s="6"/>
      <c r="CZP95" s="6"/>
      <c r="CZQ95" s="6"/>
      <c r="CZR95" s="6"/>
      <c r="CZS95" s="6"/>
      <c r="CZT95" s="6"/>
      <c r="CZU95" s="6"/>
      <c r="CZV95" s="6"/>
      <c r="CZW95" s="6"/>
      <c r="CZX95" s="6"/>
      <c r="CZY95" s="6"/>
      <c r="CZZ95" s="6"/>
      <c r="DAA95" s="6"/>
      <c r="DAB95" s="6"/>
      <c r="DAC95" s="6"/>
      <c r="DAD95" s="6"/>
      <c r="DAE95" s="6"/>
      <c r="DAF95" s="6"/>
      <c r="DAG95" s="6"/>
      <c r="DAH95" s="6"/>
      <c r="DAI95" s="6"/>
      <c r="DAJ95" s="6"/>
      <c r="DAK95" s="6"/>
      <c r="DAL95" s="6"/>
      <c r="DAM95" s="6"/>
      <c r="DAN95" s="6"/>
      <c r="DAO95" s="6"/>
      <c r="DAP95" s="6"/>
      <c r="DAQ95" s="6"/>
      <c r="DAR95" s="6"/>
      <c r="DAS95" s="6"/>
      <c r="DAT95" s="6"/>
      <c r="DAU95" s="6"/>
      <c r="DAV95" s="6"/>
      <c r="DAW95" s="6"/>
      <c r="DAX95" s="6"/>
      <c r="DAY95" s="6"/>
      <c r="DAZ95" s="6"/>
      <c r="DBA95" s="6"/>
      <c r="DBB95" s="6"/>
      <c r="DBC95" s="6"/>
      <c r="DBD95" s="6"/>
      <c r="DBE95" s="6"/>
      <c r="DBF95" s="6"/>
      <c r="DBG95" s="6"/>
      <c r="DBH95" s="6"/>
      <c r="DBI95" s="6"/>
      <c r="DBJ95" s="6"/>
      <c r="DBK95" s="6"/>
      <c r="DBL95" s="6"/>
      <c r="DBM95" s="6"/>
      <c r="DBN95" s="6"/>
      <c r="DBO95" s="6"/>
      <c r="DBP95" s="6"/>
      <c r="DBQ95" s="6"/>
      <c r="DBR95" s="6"/>
      <c r="DBS95" s="6"/>
      <c r="DBT95" s="6"/>
      <c r="DBU95" s="6"/>
      <c r="DBV95" s="6"/>
      <c r="DBW95" s="6"/>
      <c r="DBX95" s="6"/>
      <c r="DBY95" s="6"/>
      <c r="DBZ95" s="6"/>
      <c r="DCA95" s="6"/>
      <c r="DCB95" s="6"/>
      <c r="DCC95" s="6"/>
      <c r="DCD95" s="6"/>
      <c r="DCE95" s="6"/>
      <c r="DCF95" s="6"/>
      <c r="DCG95" s="6"/>
      <c r="DCH95" s="6"/>
      <c r="DCI95" s="6"/>
      <c r="DCJ95" s="6"/>
      <c r="DCK95" s="6"/>
      <c r="DCL95" s="6"/>
      <c r="DCM95" s="6"/>
      <c r="DCN95" s="6"/>
      <c r="DCO95" s="6"/>
      <c r="DCP95" s="6"/>
      <c r="DCQ95" s="6"/>
      <c r="DCR95" s="6"/>
      <c r="DCS95" s="6"/>
      <c r="DCT95" s="6"/>
      <c r="DCU95" s="6"/>
      <c r="DCV95" s="6"/>
      <c r="DCW95" s="6"/>
      <c r="DCX95" s="6"/>
      <c r="DCY95" s="6"/>
      <c r="DCZ95" s="6"/>
      <c r="DDA95" s="6"/>
      <c r="DDB95" s="6"/>
      <c r="DDC95" s="6"/>
      <c r="DDD95" s="6"/>
      <c r="DDE95" s="6"/>
      <c r="DDF95" s="6"/>
      <c r="DDG95" s="6"/>
      <c r="DDH95" s="6"/>
      <c r="DDI95" s="6"/>
      <c r="DDJ95" s="6"/>
      <c r="DDK95" s="6"/>
      <c r="DDL95" s="6"/>
      <c r="DDM95" s="6"/>
      <c r="DDN95" s="6"/>
      <c r="DDO95" s="6"/>
      <c r="DDP95" s="6"/>
      <c r="DDQ95" s="6"/>
      <c r="DDR95" s="6"/>
      <c r="DDS95" s="6"/>
      <c r="DDT95" s="6"/>
      <c r="DDU95" s="6"/>
      <c r="DDV95" s="6"/>
      <c r="DDW95" s="6"/>
      <c r="DDX95" s="6"/>
      <c r="DDY95" s="6"/>
      <c r="DDZ95" s="6"/>
      <c r="DEA95" s="6"/>
      <c r="DEB95" s="6"/>
      <c r="DEC95" s="6"/>
      <c r="DED95" s="6"/>
      <c r="DEE95" s="6"/>
      <c r="DEF95" s="6"/>
      <c r="DEG95" s="6"/>
      <c r="DEH95" s="6"/>
      <c r="DEI95" s="6"/>
      <c r="DEJ95" s="6"/>
      <c r="DEK95" s="6"/>
      <c r="DEL95" s="6"/>
      <c r="DEM95" s="6"/>
      <c r="DEN95" s="6"/>
      <c r="DEO95" s="6"/>
      <c r="DEP95" s="6"/>
      <c r="DEQ95" s="6"/>
      <c r="DER95" s="6"/>
      <c r="DES95" s="6"/>
      <c r="DET95" s="6"/>
      <c r="DEU95" s="6"/>
      <c r="DEV95" s="6"/>
      <c r="DEW95" s="6"/>
      <c r="DEX95" s="6"/>
      <c r="DEY95" s="6"/>
      <c r="DEZ95" s="6"/>
      <c r="DFA95" s="6"/>
      <c r="DFB95" s="6"/>
      <c r="DFC95" s="6"/>
      <c r="DFD95" s="6"/>
      <c r="DFE95" s="6"/>
      <c r="DFF95" s="6"/>
      <c r="DFG95" s="6"/>
      <c r="DFH95" s="6"/>
      <c r="DFI95" s="6"/>
      <c r="DFJ95" s="6"/>
      <c r="DFK95" s="6"/>
      <c r="DFL95" s="6"/>
      <c r="DFM95" s="6"/>
      <c r="DFN95" s="6"/>
      <c r="DFO95" s="6"/>
      <c r="DFP95" s="6"/>
      <c r="DFQ95" s="6"/>
      <c r="DFR95" s="6"/>
      <c r="DFS95" s="6"/>
      <c r="DFT95" s="6"/>
      <c r="DFU95" s="6"/>
      <c r="DFV95" s="6"/>
      <c r="DFW95" s="6"/>
      <c r="DFX95" s="6"/>
      <c r="DFY95" s="6"/>
      <c r="DFZ95" s="6"/>
      <c r="DGA95" s="6"/>
      <c r="DGB95" s="6"/>
      <c r="DGC95" s="6"/>
      <c r="DGD95" s="6"/>
      <c r="DGE95" s="6"/>
      <c r="DGF95" s="6"/>
      <c r="DGG95" s="6"/>
      <c r="DGH95" s="6"/>
      <c r="DGI95" s="6"/>
      <c r="DGJ95" s="6"/>
      <c r="DGK95" s="6"/>
      <c r="DGL95" s="6"/>
      <c r="DGM95" s="6"/>
      <c r="DGN95" s="6"/>
      <c r="DGO95" s="6"/>
      <c r="DGP95" s="6"/>
      <c r="DGQ95" s="6"/>
      <c r="DGR95" s="6"/>
      <c r="DGS95" s="6"/>
      <c r="DGT95" s="6"/>
      <c r="DGU95" s="6"/>
      <c r="DGV95" s="6"/>
      <c r="DGW95" s="6"/>
      <c r="DGX95" s="6"/>
      <c r="DGY95" s="6"/>
      <c r="DGZ95" s="6"/>
      <c r="DHA95" s="6"/>
      <c r="DHB95" s="6"/>
      <c r="DHC95" s="6"/>
      <c r="DHD95" s="6"/>
      <c r="DHE95" s="6"/>
      <c r="DHF95" s="6"/>
      <c r="DHG95" s="6"/>
      <c r="DHH95" s="6"/>
      <c r="DHI95" s="6"/>
      <c r="DHJ95" s="6"/>
      <c r="DHK95" s="6"/>
      <c r="DHL95" s="6"/>
      <c r="DHM95" s="6"/>
      <c r="DHN95" s="6"/>
      <c r="DHO95" s="6"/>
      <c r="DHP95" s="6"/>
      <c r="DHQ95" s="6"/>
      <c r="DHR95" s="6"/>
      <c r="DHS95" s="6"/>
      <c r="DHT95" s="6"/>
      <c r="DHU95" s="6"/>
      <c r="DHV95" s="6"/>
      <c r="DHW95" s="6"/>
      <c r="DHX95" s="6"/>
      <c r="DHY95" s="6"/>
      <c r="DHZ95" s="6"/>
      <c r="DIA95" s="6"/>
      <c r="DIB95" s="6"/>
      <c r="DIC95" s="6"/>
      <c r="DID95" s="6"/>
      <c r="DIE95" s="6"/>
      <c r="DIF95" s="6"/>
      <c r="DIG95" s="6"/>
      <c r="DIH95" s="6"/>
      <c r="DII95" s="6"/>
      <c r="DIJ95" s="6"/>
      <c r="DIK95" s="6"/>
      <c r="DIL95" s="6"/>
      <c r="DIM95" s="6"/>
      <c r="DIN95" s="6"/>
      <c r="DIO95" s="6"/>
      <c r="DIP95" s="6"/>
      <c r="DIQ95" s="6"/>
      <c r="DIR95" s="6"/>
      <c r="DIS95" s="6"/>
      <c r="DIT95" s="6"/>
      <c r="DIU95" s="6"/>
      <c r="DIV95" s="6"/>
      <c r="DIW95" s="6"/>
      <c r="DIX95" s="6"/>
      <c r="DIY95" s="6"/>
      <c r="DIZ95" s="6"/>
      <c r="DJA95" s="6"/>
      <c r="DJB95" s="6"/>
      <c r="DJC95" s="6"/>
      <c r="DJD95" s="6"/>
      <c r="DJE95" s="6"/>
      <c r="DJF95" s="6"/>
      <c r="DJG95" s="6"/>
      <c r="DJH95" s="6"/>
      <c r="DJI95" s="6"/>
      <c r="DJJ95" s="6"/>
      <c r="DJK95" s="6"/>
      <c r="DJL95" s="6"/>
      <c r="DJM95" s="6"/>
      <c r="DJN95" s="6"/>
      <c r="DJO95" s="6"/>
      <c r="DJP95" s="6"/>
      <c r="DJQ95" s="6"/>
      <c r="DJR95" s="6"/>
      <c r="DJS95" s="6"/>
      <c r="DJT95" s="6"/>
      <c r="DJU95" s="6"/>
      <c r="DJV95" s="6"/>
      <c r="DJW95" s="6"/>
      <c r="DJX95" s="6"/>
      <c r="DJY95" s="6"/>
      <c r="DJZ95" s="6"/>
      <c r="DKA95" s="6"/>
      <c r="DKB95" s="6"/>
      <c r="DKC95" s="6"/>
      <c r="DKD95" s="6"/>
      <c r="DKE95" s="6"/>
      <c r="DKF95" s="6"/>
      <c r="DKG95" s="6"/>
      <c r="DKH95" s="6"/>
      <c r="DKI95" s="6"/>
      <c r="DKJ95" s="6"/>
      <c r="DKK95" s="6"/>
      <c r="DKL95" s="6"/>
      <c r="DKM95" s="6"/>
      <c r="DKN95" s="6"/>
      <c r="DKO95" s="6"/>
      <c r="DKP95" s="6"/>
      <c r="DKQ95" s="6"/>
      <c r="DKR95" s="6"/>
      <c r="DKS95" s="6"/>
      <c r="DKT95" s="6"/>
      <c r="DKU95" s="6"/>
      <c r="DKV95" s="6"/>
      <c r="DKW95" s="6"/>
      <c r="DKX95" s="6"/>
      <c r="DKY95" s="6"/>
      <c r="DKZ95" s="6"/>
      <c r="DLA95" s="6"/>
      <c r="DLB95" s="6"/>
      <c r="DLC95" s="6"/>
      <c r="DLD95" s="6"/>
      <c r="DLE95" s="6"/>
      <c r="DLF95" s="6"/>
      <c r="DLG95" s="6"/>
      <c r="DLH95" s="6"/>
      <c r="DLI95" s="6"/>
      <c r="DLJ95" s="6"/>
      <c r="DLK95" s="6"/>
      <c r="DLL95" s="6"/>
      <c r="DLM95" s="6"/>
      <c r="DLN95" s="6"/>
      <c r="DLO95" s="6"/>
      <c r="DLP95" s="6"/>
      <c r="DLQ95" s="6"/>
      <c r="DLR95" s="6"/>
      <c r="DLS95" s="6"/>
      <c r="DLT95" s="6"/>
      <c r="DLU95" s="6"/>
      <c r="DLV95" s="6"/>
      <c r="DLW95" s="6"/>
      <c r="DLX95" s="6"/>
      <c r="DLY95" s="6"/>
      <c r="DLZ95" s="6"/>
      <c r="DMA95" s="6"/>
      <c r="DMB95" s="6"/>
      <c r="DMC95" s="6"/>
      <c r="DMD95" s="6"/>
      <c r="DME95" s="6"/>
      <c r="DMF95" s="6"/>
      <c r="DMG95" s="6"/>
      <c r="DMH95" s="6"/>
      <c r="DMI95" s="6"/>
      <c r="DMJ95" s="6"/>
      <c r="DMK95" s="6"/>
      <c r="DML95" s="6"/>
      <c r="DMM95" s="6"/>
      <c r="DMN95" s="6"/>
      <c r="DMO95" s="6"/>
      <c r="DMP95" s="6"/>
      <c r="DMQ95" s="6"/>
      <c r="DMR95" s="6"/>
      <c r="DMS95" s="6"/>
      <c r="DMT95" s="6"/>
      <c r="DMU95" s="6"/>
      <c r="DMV95" s="6"/>
      <c r="DMW95" s="6"/>
      <c r="DMX95" s="6"/>
      <c r="DMY95" s="6"/>
      <c r="DMZ95" s="6"/>
      <c r="DNA95" s="6"/>
      <c r="DNB95" s="6"/>
      <c r="DNC95" s="6"/>
      <c r="DND95" s="6"/>
      <c r="DNE95" s="6"/>
      <c r="DNF95" s="6"/>
      <c r="DNG95" s="6"/>
      <c r="DNH95" s="6"/>
      <c r="DNI95" s="6"/>
      <c r="DNJ95" s="6"/>
      <c r="DNK95" s="6"/>
      <c r="DNL95" s="6"/>
      <c r="DNM95" s="6"/>
      <c r="DNN95" s="6"/>
      <c r="DNO95" s="6"/>
      <c r="DNP95" s="6"/>
      <c r="DNQ95" s="6"/>
      <c r="DNR95" s="6"/>
      <c r="DNS95" s="6"/>
      <c r="DNT95" s="6"/>
      <c r="DNU95" s="6"/>
      <c r="DNV95" s="6"/>
      <c r="DNW95" s="6"/>
      <c r="DNX95" s="6"/>
      <c r="DNY95" s="6"/>
      <c r="DNZ95" s="6"/>
      <c r="DOA95" s="6"/>
      <c r="DOB95" s="6"/>
      <c r="DOC95" s="6"/>
      <c r="DOD95" s="6"/>
      <c r="DOE95" s="6"/>
      <c r="DOF95" s="6"/>
      <c r="DOG95" s="6"/>
      <c r="DOH95" s="6"/>
      <c r="DOI95" s="6"/>
      <c r="DOJ95" s="6"/>
      <c r="DOK95" s="6"/>
      <c r="DOL95" s="6"/>
      <c r="DOM95" s="6"/>
      <c r="DON95" s="6"/>
      <c r="DOO95" s="6"/>
      <c r="DOP95" s="6"/>
      <c r="DOQ95" s="6"/>
      <c r="DOR95" s="6"/>
      <c r="DOS95" s="6"/>
      <c r="DOT95" s="6"/>
      <c r="DOU95" s="6"/>
      <c r="DOV95" s="6"/>
      <c r="DOW95" s="6"/>
      <c r="DOX95" s="6"/>
      <c r="DOY95" s="6"/>
      <c r="DOZ95" s="6"/>
      <c r="DPA95" s="6"/>
      <c r="DPB95" s="6"/>
      <c r="DPC95" s="6"/>
      <c r="DPD95" s="6"/>
      <c r="DPE95" s="6"/>
      <c r="DPF95" s="6"/>
      <c r="DPG95" s="6"/>
      <c r="DPH95" s="6"/>
      <c r="DPI95" s="6"/>
      <c r="DPJ95" s="6"/>
      <c r="DPK95" s="6"/>
      <c r="DPL95" s="6"/>
      <c r="DPM95" s="6"/>
      <c r="DPN95" s="6"/>
      <c r="DPO95" s="6"/>
      <c r="DPP95" s="6"/>
      <c r="DPQ95" s="6"/>
      <c r="DPR95" s="6"/>
      <c r="DPS95" s="6"/>
      <c r="DPT95" s="6"/>
      <c r="DPU95" s="6"/>
      <c r="DPV95" s="6"/>
      <c r="DPW95" s="6"/>
      <c r="DPX95" s="6"/>
      <c r="DPY95" s="6"/>
      <c r="DPZ95" s="6"/>
      <c r="DQA95" s="6"/>
      <c r="DQB95" s="6"/>
      <c r="DQC95" s="6"/>
      <c r="DQD95" s="6"/>
      <c r="DQE95" s="6"/>
      <c r="DQF95" s="6"/>
      <c r="DQG95" s="6"/>
      <c r="DQH95" s="6"/>
      <c r="DQI95" s="6"/>
      <c r="DQJ95" s="6"/>
      <c r="DQK95" s="6"/>
      <c r="DQL95" s="6"/>
      <c r="DQM95" s="6"/>
      <c r="DQN95" s="6"/>
      <c r="DQO95" s="6"/>
      <c r="DQP95" s="6"/>
      <c r="DQQ95" s="6"/>
      <c r="DQR95" s="6"/>
      <c r="DQS95" s="6"/>
      <c r="DQT95" s="6"/>
      <c r="DQU95" s="6"/>
      <c r="DQV95" s="6"/>
      <c r="DQW95" s="6"/>
      <c r="DQX95" s="6"/>
      <c r="DQY95" s="6"/>
      <c r="DQZ95" s="6"/>
      <c r="DRA95" s="6"/>
      <c r="DRB95" s="6"/>
      <c r="DRC95" s="6"/>
      <c r="DRD95" s="6"/>
      <c r="DRE95" s="6"/>
      <c r="DRF95" s="6"/>
      <c r="DRG95" s="6"/>
      <c r="DRH95" s="6"/>
      <c r="DRI95" s="6"/>
      <c r="DRJ95" s="6"/>
      <c r="DRK95" s="6"/>
      <c r="DRL95" s="6"/>
      <c r="DRM95" s="6"/>
      <c r="DRN95" s="6"/>
      <c r="DRO95" s="6"/>
      <c r="DRP95" s="6"/>
      <c r="DRQ95" s="6"/>
      <c r="DRR95" s="6"/>
      <c r="DRS95" s="6"/>
      <c r="DRT95" s="6"/>
      <c r="DRU95" s="6"/>
      <c r="DRV95" s="6"/>
      <c r="DRW95" s="6"/>
      <c r="DRX95" s="6"/>
      <c r="DRY95" s="6"/>
      <c r="DRZ95" s="6"/>
      <c r="DSA95" s="6"/>
      <c r="DSB95" s="6"/>
      <c r="DSC95" s="6"/>
      <c r="DSD95" s="6"/>
      <c r="DSE95" s="6"/>
      <c r="DSF95" s="6"/>
      <c r="DSG95" s="6"/>
      <c r="DSH95" s="6"/>
      <c r="DSI95" s="6"/>
      <c r="DSJ95" s="6"/>
      <c r="DSK95" s="6"/>
      <c r="DSL95" s="6"/>
      <c r="DSM95" s="6"/>
      <c r="DSN95" s="6"/>
      <c r="DSO95" s="6"/>
      <c r="DSP95" s="6"/>
      <c r="DSQ95" s="6"/>
      <c r="DSR95" s="6"/>
      <c r="DSS95" s="6"/>
      <c r="DST95" s="6"/>
      <c r="DSU95" s="6"/>
      <c r="DSV95" s="6"/>
      <c r="DSW95" s="6"/>
      <c r="DSX95" s="6"/>
      <c r="DSY95" s="6"/>
      <c r="DSZ95" s="6"/>
      <c r="DTA95" s="6"/>
      <c r="DTB95" s="6"/>
      <c r="DTC95" s="6"/>
      <c r="DTD95" s="6"/>
      <c r="DTE95" s="6"/>
      <c r="DTF95" s="6"/>
      <c r="DTG95" s="6"/>
      <c r="DTH95" s="6"/>
      <c r="DTI95" s="6"/>
      <c r="DTJ95" s="6"/>
      <c r="DTK95" s="6"/>
      <c r="DTL95" s="6"/>
      <c r="DTM95" s="6"/>
      <c r="DTN95" s="6"/>
      <c r="DTO95" s="6"/>
      <c r="DTP95" s="6"/>
      <c r="DTQ95" s="6"/>
      <c r="DTR95" s="6"/>
      <c r="DTS95" s="6"/>
      <c r="DTT95" s="6"/>
      <c r="DTU95" s="6"/>
      <c r="DTV95" s="6"/>
      <c r="DTW95" s="6"/>
      <c r="DTX95" s="6"/>
      <c r="DTY95" s="6"/>
      <c r="DTZ95" s="6"/>
      <c r="DUA95" s="6"/>
      <c r="DUB95" s="6"/>
      <c r="DUC95" s="6"/>
      <c r="DUD95" s="6"/>
      <c r="DUE95" s="6"/>
      <c r="DUF95" s="6"/>
      <c r="DUG95" s="6"/>
      <c r="DUH95" s="6"/>
      <c r="DUI95" s="6"/>
      <c r="DUJ95" s="6"/>
      <c r="DUK95" s="6"/>
      <c r="DUL95" s="6"/>
      <c r="DUM95" s="6"/>
      <c r="DUN95" s="6"/>
      <c r="DUO95" s="6"/>
      <c r="DUP95" s="6"/>
      <c r="DUQ95" s="6"/>
      <c r="DUR95" s="6"/>
      <c r="DUS95" s="6"/>
      <c r="DUT95" s="6"/>
      <c r="DUU95" s="6"/>
      <c r="DUV95" s="6"/>
      <c r="DUW95" s="6"/>
      <c r="DUX95" s="6"/>
      <c r="DUY95" s="6"/>
      <c r="DUZ95" s="6"/>
      <c r="DVA95" s="6"/>
      <c r="DVB95" s="6"/>
      <c r="DVC95" s="6"/>
      <c r="DVD95" s="6"/>
      <c r="DVE95" s="6"/>
      <c r="DVF95" s="6"/>
      <c r="DVG95" s="6"/>
      <c r="DVH95" s="6"/>
      <c r="DVI95" s="6"/>
      <c r="DVJ95" s="6"/>
      <c r="DVK95" s="6"/>
      <c r="DVL95" s="6"/>
      <c r="DVM95" s="6"/>
      <c r="DVN95" s="6"/>
      <c r="DVO95" s="6"/>
      <c r="DVP95" s="6"/>
      <c r="DVQ95" s="6"/>
      <c r="DVR95" s="6"/>
      <c r="DVS95" s="6"/>
      <c r="DVT95" s="6"/>
      <c r="DVU95" s="6"/>
      <c r="DVV95" s="6"/>
      <c r="DVW95" s="6"/>
      <c r="DVX95" s="6"/>
      <c r="DVY95" s="6"/>
      <c r="DVZ95" s="6"/>
      <c r="DWA95" s="6"/>
      <c r="DWB95" s="6"/>
      <c r="DWC95" s="6"/>
      <c r="DWD95" s="6"/>
      <c r="DWE95" s="6"/>
      <c r="DWF95" s="6"/>
      <c r="DWG95" s="6"/>
      <c r="DWH95" s="6"/>
      <c r="DWI95" s="6"/>
      <c r="DWJ95" s="6"/>
      <c r="DWK95" s="6"/>
      <c r="DWL95" s="6"/>
      <c r="DWM95" s="6"/>
      <c r="DWN95" s="6"/>
      <c r="DWO95" s="6"/>
      <c r="DWP95" s="6"/>
      <c r="DWQ95" s="6"/>
      <c r="DWR95" s="6"/>
      <c r="DWS95" s="6"/>
      <c r="DWT95" s="6"/>
      <c r="DWU95" s="6"/>
      <c r="DWV95" s="6"/>
      <c r="DWW95" s="6"/>
      <c r="DWX95" s="6"/>
      <c r="DWY95" s="6"/>
      <c r="DWZ95" s="6"/>
      <c r="DXA95" s="6"/>
      <c r="DXB95" s="6"/>
      <c r="DXC95" s="6"/>
      <c r="DXD95" s="6"/>
      <c r="DXE95" s="6"/>
      <c r="DXF95" s="6"/>
      <c r="DXG95" s="6"/>
      <c r="DXH95" s="6"/>
      <c r="DXI95" s="6"/>
      <c r="DXJ95" s="6"/>
      <c r="DXK95" s="6"/>
      <c r="DXL95" s="6"/>
      <c r="DXM95" s="6"/>
      <c r="DXN95" s="6"/>
      <c r="DXO95" s="6"/>
      <c r="DXP95" s="6"/>
      <c r="DXQ95" s="6"/>
      <c r="DXR95" s="6"/>
      <c r="DXS95" s="6"/>
      <c r="DXT95" s="6"/>
      <c r="DXU95" s="6"/>
      <c r="DXV95" s="6"/>
      <c r="DXW95" s="6"/>
      <c r="DXX95" s="6"/>
      <c r="DXY95" s="6"/>
      <c r="DXZ95" s="6"/>
      <c r="DYA95" s="6"/>
      <c r="DYB95" s="6"/>
      <c r="DYC95" s="6"/>
      <c r="DYD95" s="6"/>
      <c r="DYE95" s="6"/>
      <c r="DYF95" s="6"/>
      <c r="DYG95" s="6"/>
      <c r="DYH95" s="6"/>
      <c r="DYI95" s="6"/>
      <c r="DYJ95" s="6"/>
      <c r="DYK95" s="6"/>
      <c r="DYL95" s="6"/>
      <c r="DYM95" s="6"/>
      <c r="DYN95" s="6"/>
      <c r="DYO95" s="6"/>
      <c r="DYP95" s="6"/>
      <c r="DYQ95" s="6"/>
      <c r="DYR95" s="6"/>
      <c r="DYS95" s="6"/>
      <c r="DYT95" s="6"/>
      <c r="DYU95" s="6"/>
      <c r="DYV95" s="6"/>
      <c r="DYW95" s="6"/>
      <c r="DYX95" s="6"/>
      <c r="DYY95" s="6"/>
      <c r="DYZ95" s="6"/>
      <c r="DZA95" s="6"/>
      <c r="DZB95" s="6"/>
      <c r="DZC95" s="6"/>
      <c r="DZD95" s="6"/>
      <c r="DZE95" s="6"/>
      <c r="DZF95" s="6"/>
      <c r="DZG95" s="6"/>
      <c r="DZH95" s="6"/>
      <c r="DZI95" s="6"/>
      <c r="DZJ95" s="6"/>
      <c r="DZK95" s="6"/>
      <c r="DZL95" s="6"/>
      <c r="DZM95" s="6"/>
      <c r="DZN95" s="6"/>
      <c r="DZO95" s="6"/>
      <c r="DZP95" s="6"/>
      <c r="DZQ95" s="6"/>
      <c r="DZR95" s="6"/>
      <c r="DZS95" s="6"/>
      <c r="DZT95" s="6"/>
      <c r="DZU95" s="6"/>
      <c r="DZV95" s="6"/>
      <c r="DZW95" s="6"/>
      <c r="DZX95" s="6"/>
      <c r="DZY95" s="6"/>
      <c r="DZZ95" s="6"/>
      <c r="EAA95" s="6"/>
      <c r="EAB95" s="6"/>
      <c r="EAC95" s="6"/>
      <c r="EAD95" s="6"/>
      <c r="EAE95" s="6"/>
      <c r="EAF95" s="6"/>
      <c r="EAG95" s="6"/>
      <c r="EAH95" s="6"/>
      <c r="EAI95" s="6"/>
      <c r="EAJ95" s="6"/>
      <c r="EAK95" s="6"/>
      <c r="EAL95" s="6"/>
      <c r="EAM95" s="6"/>
      <c r="EAN95" s="6"/>
      <c r="EAO95" s="6"/>
      <c r="EAP95" s="6"/>
      <c r="EAQ95" s="6"/>
      <c r="EAR95" s="6"/>
      <c r="EAS95" s="6"/>
      <c r="EAT95" s="6"/>
      <c r="EAU95" s="6"/>
      <c r="EAV95" s="6"/>
      <c r="EAW95" s="6"/>
      <c r="EAX95" s="6"/>
      <c r="EAY95" s="6"/>
      <c r="EAZ95" s="6"/>
      <c r="EBA95" s="6"/>
      <c r="EBB95" s="6"/>
      <c r="EBC95" s="6"/>
      <c r="EBD95" s="6"/>
      <c r="EBE95" s="6"/>
      <c r="EBF95" s="6"/>
      <c r="EBG95" s="6"/>
      <c r="EBH95" s="6"/>
      <c r="EBI95" s="6"/>
      <c r="EBJ95" s="6"/>
      <c r="EBK95" s="6"/>
      <c r="EBL95" s="6"/>
      <c r="EBM95" s="6"/>
      <c r="EBN95" s="6"/>
      <c r="EBO95" s="6"/>
      <c r="EBP95" s="6"/>
      <c r="EBQ95" s="6"/>
      <c r="EBR95" s="6"/>
      <c r="EBS95" s="6"/>
      <c r="EBT95" s="6"/>
      <c r="EBU95" s="6"/>
      <c r="EBV95" s="6"/>
      <c r="EBW95" s="6"/>
      <c r="EBX95" s="6"/>
      <c r="EBY95" s="6"/>
      <c r="EBZ95" s="6"/>
      <c r="ECA95" s="6"/>
      <c r="ECB95" s="6"/>
      <c r="ECC95" s="6"/>
      <c r="ECD95" s="6"/>
      <c r="ECE95" s="6"/>
      <c r="ECF95" s="6"/>
      <c r="ECG95" s="6"/>
      <c r="ECH95" s="6"/>
      <c r="ECI95" s="6"/>
      <c r="ECJ95" s="6"/>
      <c r="ECK95" s="6"/>
      <c r="ECL95" s="6"/>
      <c r="ECM95" s="6"/>
      <c r="ECN95" s="6"/>
      <c r="ECO95" s="6"/>
      <c r="ECP95" s="6"/>
      <c r="ECQ95" s="6"/>
      <c r="ECR95" s="6"/>
      <c r="ECS95" s="6"/>
      <c r="ECT95" s="6"/>
      <c r="ECU95" s="6"/>
      <c r="ECV95" s="6"/>
      <c r="ECW95" s="6"/>
      <c r="ECX95" s="6"/>
      <c r="ECY95" s="6"/>
      <c r="ECZ95" s="6"/>
      <c r="EDA95" s="6"/>
      <c r="EDB95" s="6"/>
      <c r="EDC95" s="6"/>
      <c r="EDD95" s="6"/>
      <c r="EDE95" s="6"/>
      <c r="EDF95" s="6"/>
      <c r="EDG95" s="6"/>
      <c r="EDH95" s="6"/>
      <c r="EDI95" s="6"/>
      <c r="EDJ95" s="6"/>
      <c r="EDK95" s="6"/>
      <c r="EDL95" s="6"/>
      <c r="EDM95" s="6"/>
      <c r="EDN95" s="6"/>
      <c r="EDO95" s="6"/>
      <c r="EDP95" s="6"/>
      <c r="EDQ95" s="6"/>
      <c r="EDR95" s="6"/>
      <c r="EDS95" s="6"/>
      <c r="EDT95" s="6"/>
      <c r="EDU95" s="6"/>
      <c r="EDV95" s="6"/>
      <c r="EDW95" s="6"/>
      <c r="EDX95" s="6"/>
      <c r="EDY95" s="6"/>
      <c r="EDZ95" s="6"/>
      <c r="EEA95" s="6"/>
      <c r="EEB95" s="6"/>
      <c r="EEC95" s="6"/>
      <c r="EED95" s="6"/>
      <c r="EEE95" s="6"/>
      <c r="EEF95" s="6"/>
      <c r="EEG95" s="6"/>
      <c r="EEH95" s="6"/>
      <c r="EEI95" s="6"/>
      <c r="EEJ95" s="6"/>
      <c r="EEK95" s="6"/>
      <c r="EEL95" s="6"/>
      <c r="EEM95" s="6"/>
      <c r="EEN95" s="6"/>
      <c r="EEO95" s="6"/>
      <c r="EEP95" s="6"/>
      <c r="EEQ95" s="6"/>
      <c r="EER95" s="6"/>
      <c r="EES95" s="6"/>
      <c r="EET95" s="6"/>
      <c r="EEU95" s="6"/>
      <c r="EEV95" s="6"/>
      <c r="EEW95" s="6"/>
      <c r="EEX95" s="6"/>
      <c r="EEY95" s="6"/>
      <c r="EEZ95" s="6"/>
      <c r="EFA95" s="6"/>
      <c r="EFB95" s="6"/>
      <c r="EFC95" s="6"/>
      <c r="EFD95" s="6"/>
      <c r="EFE95" s="6"/>
      <c r="EFF95" s="6"/>
      <c r="EFG95" s="6"/>
      <c r="EFH95" s="6"/>
      <c r="EFI95" s="6"/>
      <c r="EFJ95" s="6"/>
      <c r="EFK95" s="6"/>
      <c r="EFL95" s="6"/>
      <c r="EFM95" s="6"/>
      <c r="EFN95" s="6"/>
      <c r="EFO95" s="6"/>
      <c r="EFP95" s="6"/>
      <c r="EFQ95" s="6"/>
      <c r="EFR95" s="6"/>
      <c r="EFS95" s="6"/>
      <c r="EFT95" s="6"/>
      <c r="EFU95" s="6"/>
      <c r="EFV95" s="6"/>
      <c r="EFW95" s="6"/>
      <c r="EFX95" s="6"/>
      <c r="EFY95" s="6"/>
      <c r="EFZ95" s="6"/>
      <c r="EGA95" s="6"/>
      <c r="EGB95" s="6"/>
      <c r="EGC95" s="6"/>
      <c r="EGD95" s="6"/>
      <c r="EGE95" s="6"/>
      <c r="EGF95" s="6"/>
      <c r="EGG95" s="6"/>
      <c r="EGH95" s="6"/>
      <c r="EGI95" s="6"/>
      <c r="EGJ95" s="6"/>
      <c r="EGK95" s="6"/>
      <c r="EGL95" s="6"/>
      <c r="EGM95" s="6"/>
      <c r="EGN95" s="6"/>
      <c r="EGO95" s="6"/>
      <c r="EGP95" s="6"/>
      <c r="EGQ95" s="6"/>
      <c r="EGR95" s="6"/>
      <c r="EGS95" s="6"/>
      <c r="EGT95" s="6"/>
      <c r="EGU95" s="6"/>
      <c r="EGV95" s="6"/>
      <c r="EGW95" s="6"/>
      <c r="EGX95" s="6"/>
      <c r="EGY95" s="6"/>
      <c r="EGZ95" s="6"/>
      <c r="EHA95" s="6"/>
      <c r="EHB95" s="6"/>
      <c r="EHC95" s="6"/>
      <c r="EHD95" s="6"/>
      <c r="EHE95" s="6"/>
      <c r="EHF95" s="6"/>
      <c r="EHG95" s="6"/>
      <c r="EHH95" s="6"/>
      <c r="EHI95" s="6"/>
      <c r="EHJ95" s="6"/>
      <c r="EHK95" s="6"/>
      <c r="EHL95" s="6"/>
      <c r="EHM95" s="6"/>
      <c r="EHN95" s="6"/>
      <c r="EHO95" s="6"/>
      <c r="EHP95" s="6"/>
      <c r="EHQ95" s="6"/>
      <c r="EHR95" s="6"/>
      <c r="EHS95" s="6"/>
      <c r="EHT95" s="6"/>
      <c r="EHU95" s="6"/>
      <c r="EHV95" s="6"/>
      <c r="EHW95" s="6"/>
      <c r="EHX95" s="6"/>
      <c r="EHY95" s="6"/>
      <c r="EHZ95" s="6"/>
      <c r="EIA95" s="6"/>
      <c r="EIB95" s="6"/>
      <c r="EIC95" s="6"/>
      <c r="EID95" s="6"/>
      <c r="EIE95" s="6"/>
      <c r="EIF95" s="6"/>
      <c r="EIG95" s="6"/>
      <c r="EIH95" s="6"/>
      <c r="EII95" s="6"/>
      <c r="EIJ95" s="6"/>
      <c r="EIK95" s="6"/>
      <c r="EIL95" s="6"/>
      <c r="EIM95" s="6"/>
      <c r="EIN95" s="6"/>
      <c r="EIO95" s="6"/>
      <c r="EIP95" s="6"/>
      <c r="EIQ95" s="6"/>
      <c r="EIR95" s="6"/>
      <c r="EIS95" s="6"/>
      <c r="EIT95" s="6"/>
      <c r="EIU95" s="6"/>
      <c r="EIV95" s="6"/>
      <c r="EIW95" s="6"/>
      <c r="EIX95" s="6"/>
      <c r="EIY95" s="6"/>
      <c r="EIZ95" s="6"/>
      <c r="EJA95" s="6"/>
      <c r="EJB95" s="6"/>
      <c r="EJC95" s="6"/>
      <c r="EJD95" s="6"/>
      <c r="EJE95" s="6"/>
      <c r="EJF95" s="6"/>
      <c r="EJG95" s="6"/>
      <c r="EJH95" s="6"/>
      <c r="EJI95" s="6"/>
      <c r="EJJ95" s="6"/>
      <c r="EJK95" s="6"/>
      <c r="EJL95" s="6"/>
      <c r="EJM95" s="6"/>
      <c r="EJN95" s="6"/>
      <c r="EJO95" s="6"/>
      <c r="EJP95" s="6"/>
      <c r="EJQ95" s="6"/>
      <c r="EJR95" s="6"/>
      <c r="EJS95" s="6"/>
      <c r="EJT95" s="6"/>
      <c r="EJU95" s="6"/>
      <c r="EJV95" s="6"/>
      <c r="EJW95" s="6"/>
      <c r="EJX95" s="6"/>
      <c r="EJY95" s="6"/>
      <c r="EJZ95" s="6"/>
      <c r="EKA95" s="6"/>
      <c r="EKB95" s="6"/>
      <c r="EKC95" s="6"/>
      <c r="EKD95" s="6"/>
      <c r="EKE95" s="6"/>
      <c r="EKF95" s="6"/>
      <c r="EKG95" s="6"/>
      <c r="EKH95" s="6"/>
      <c r="EKI95" s="6"/>
      <c r="EKJ95" s="6"/>
      <c r="EKK95" s="6"/>
      <c r="EKL95" s="6"/>
      <c r="EKM95" s="6"/>
      <c r="EKN95" s="6"/>
      <c r="EKO95" s="6"/>
      <c r="EKP95" s="6"/>
      <c r="EKQ95" s="6"/>
      <c r="EKR95" s="6"/>
      <c r="EKS95" s="6"/>
      <c r="EKT95" s="6"/>
      <c r="EKU95" s="6"/>
      <c r="EKV95" s="6"/>
      <c r="EKW95" s="6"/>
      <c r="EKX95" s="6"/>
      <c r="EKY95" s="6"/>
      <c r="EKZ95" s="6"/>
      <c r="ELA95" s="6"/>
      <c r="ELB95" s="6"/>
      <c r="ELC95" s="6"/>
      <c r="ELD95" s="6"/>
      <c r="ELE95" s="6"/>
      <c r="ELF95" s="6"/>
      <c r="ELG95" s="6"/>
      <c r="ELH95" s="6"/>
      <c r="ELI95" s="6"/>
      <c r="ELJ95" s="6"/>
      <c r="ELK95" s="6"/>
      <c r="ELL95" s="6"/>
      <c r="ELM95" s="6"/>
      <c r="ELN95" s="6"/>
      <c r="ELO95" s="6"/>
      <c r="ELP95" s="6"/>
      <c r="ELQ95" s="6"/>
      <c r="ELR95" s="6"/>
      <c r="ELS95" s="6"/>
      <c r="ELT95" s="6"/>
      <c r="ELU95" s="6"/>
      <c r="ELV95" s="6"/>
      <c r="ELW95" s="6"/>
      <c r="ELX95" s="6"/>
      <c r="ELY95" s="6"/>
      <c r="ELZ95" s="6"/>
      <c r="EMA95" s="6"/>
      <c r="EMB95" s="6"/>
      <c r="EMC95" s="6"/>
      <c r="EMD95" s="6"/>
      <c r="EME95" s="6"/>
      <c r="EMF95" s="6"/>
      <c r="EMG95" s="6"/>
      <c r="EMH95" s="6"/>
      <c r="EMI95" s="6"/>
      <c r="EMJ95" s="6"/>
      <c r="EMK95" s="6"/>
      <c r="EML95" s="6"/>
      <c r="EMM95" s="6"/>
      <c r="EMN95" s="6"/>
      <c r="EMO95" s="6"/>
      <c r="EMP95" s="6"/>
      <c r="EMQ95" s="6"/>
      <c r="EMR95" s="6"/>
      <c r="EMS95" s="6"/>
      <c r="EMT95" s="6"/>
      <c r="EMU95" s="6"/>
      <c r="EMV95" s="6"/>
      <c r="EMW95" s="6"/>
      <c r="EMX95" s="6"/>
      <c r="EMY95" s="6"/>
      <c r="EMZ95" s="6"/>
      <c r="ENA95" s="6"/>
      <c r="ENB95" s="6"/>
      <c r="ENC95" s="6"/>
      <c r="END95" s="6"/>
      <c r="ENE95" s="6"/>
      <c r="ENF95" s="6"/>
      <c r="ENG95" s="6"/>
      <c r="ENH95" s="6"/>
      <c r="ENI95" s="6"/>
      <c r="ENJ95" s="6"/>
      <c r="ENK95" s="6"/>
      <c r="ENL95" s="6"/>
      <c r="ENM95" s="6"/>
      <c r="ENN95" s="6"/>
      <c r="ENO95" s="6"/>
      <c r="ENP95" s="6"/>
      <c r="ENQ95" s="6"/>
      <c r="ENR95" s="6"/>
      <c r="ENS95" s="6"/>
      <c r="ENT95" s="6"/>
      <c r="ENU95" s="6"/>
      <c r="ENV95" s="6"/>
      <c r="ENW95" s="6"/>
      <c r="ENX95" s="6"/>
      <c r="ENY95" s="6"/>
      <c r="ENZ95" s="6"/>
      <c r="EOA95" s="6"/>
      <c r="EOB95" s="6"/>
      <c r="EOC95" s="6"/>
      <c r="EOD95" s="6"/>
      <c r="EOE95" s="6"/>
      <c r="EOF95" s="6"/>
      <c r="EOG95" s="6"/>
      <c r="EOH95" s="6"/>
      <c r="EOI95" s="6"/>
      <c r="EOJ95" s="6"/>
      <c r="EOK95" s="6"/>
      <c r="EOL95" s="6"/>
      <c r="EOM95" s="6"/>
      <c r="EON95" s="6"/>
      <c r="EOO95" s="6"/>
      <c r="EOP95" s="6"/>
      <c r="EOQ95" s="6"/>
      <c r="EOR95" s="6"/>
      <c r="EOS95" s="6"/>
      <c r="EOT95" s="6"/>
      <c r="EOU95" s="6"/>
      <c r="EOV95" s="6"/>
      <c r="EOW95" s="6"/>
      <c r="EOX95" s="6"/>
      <c r="EOY95" s="6"/>
      <c r="EOZ95" s="6"/>
      <c r="EPA95" s="6"/>
      <c r="EPB95" s="6"/>
      <c r="EPC95" s="6"/>
      <c r="EPD95" s="6"/>
      <c r="EPE95" s="6"/>
      <c r="EPF95" s="6"/>
      <c r="EPG95" s="6"/>
      <c r="EPH95" s="6"/>
      <c r="EPI95" s="6"/>
      <c r="EPJ95" s="6"/>
      <c r="EPK95" s="6"/>
      <c r="EPL95" s="6"/>
      <c r="EPM95" s="6"/>
      <c r="EPN95" s="6"/>
      <c r="EPO95" s="6"/>
      <c r="EPP95" s="6"/>
      <c r="EPQ95" s="6"/>
      <c r="EPR95" s="6"/>
      <c r="EPS95" s="6"/>
      <c r="EPT95" s="6"/>
      <c r="EPU95" s="6"/>
      <c r="EPV95" s="6"/>
      <c r="EPW95" s="6"/>
      <c r="EPX95" s="6"/>
      <c r="EPY95" s="6"/>
      <c r="EPZ95" s="6"/>
      <c r="EQA95" s="6"/>
      <c r="EQB95" s="6"/>
      <c r="EQC95" s="6"/>
      <c r="EQD95" s="6"/>
      <c r="EQE95" s="6"/>
      <c r="EQF95" s="6"/>
      <c r="EQG95" s="6"/>
      <c r="EQH95" s="6"/>
      <c r="EQI95" s="6"/>
      <c r="EQJ95" s="6"/>
      <c r="EQK95" s="6"/>
      <c r="EQL95" s="6"/>
      <c r="EQM95" s="6"/>
      <c r="EQN95" s="6"/>
      <c r="EQO95" s="6"/>
      <c r="EQP95" s="6"/>
      <c r="EQQ95" s="6"/>
      <c r="EQR95" s="6"/>
      <c r="EQS95" s="6"/>
      <c r="EQT95" s="6"/>
      <c r="EQU95" s="6"/>
      <c r="EQV95" s="6"/>
      <c r="EQW95" s="6"/>
      <c r="EQX95" s="6"/>
      <c r="EQY95" s="6"/>
      <c r="EQZ95" s="6"/>
      <c r="ERA95" s="6"/>
      <c r="ERB95" s="6"/>
      <c r="ERC95" s="6"/>
      <c r="ERD95" s="6"/>
      <c r="ERE95" s="6"/>
      <c r="ERF95" s="6"/>
      <c r="ERG95" s="6"/>
      <c r="ERH95" s="6"/>
      <c r="ERI95" s="6"/>
      <c r="ERJ95" s="6"/>
      <c r="ERK95" s="6"/>
      <c r="ERL95" s="6"/>
      <c r="ERM95" s="6"/>
      <c r="ERN95" s="6"/>
      <c r="ERO95" s="6"/>
      <c r="ERP95" s="6"/>
      <c r="ERQ95" s="6"/>
      <c r="ERR95" s="6"/>
      <c r="ERS95" s="6"/>
      <c r="ERT95" s="6"/>
      <c r="ERU95" s="6"/>
      <c r="ERV95" s="6"/>
      <c r="ERW95" s="6"/>
      <c r="ERX95" s="6"/>
      <c r="ERY95" s="6"/>
      <c r="ERZ95" s="6"/>
      <c r="ESA95" s="6"/>
      <c r="ESB95" s="6"/>
      <c r="ESC95" s="6"/>
      <c r="ESD95" s="6"/>
      <c r="ESE95" s="6"/>
      <c r="ESF95" s="6"/>
      <c r="ESG95" s="6"/>
      <c r="ESH95" s="6"/>
      <c r="ESI95" s="6"/>
      <c r="ESJ95" s="6"/>
      <c r="ESK95" s="6"/>
      <c r="ESL95" s="6"/>
      <c r="ESM95" s="6"/>
      <c r="ESN95" s="6"/>
      <c r="ESO95" s="6"/>
      <c r="ESP95" s="6"/>
      <c r="ESQ95" s="6"/>
      <c r="ESR95" s="6"/>
      <c r="ESS95" s="6"/>
      <c r="EST95" s="6"/>
      <c r="ESU95" s="6"/>
      <c r="ESV95" s="6"/>
      <c r="ESW95" s="6"/>
      <c r="ESX95" s="6"/>
      <c r="ESY95" s="6"/>
      <c r="ESZ95" s="6"/>
      <c r="ETA95" s="6"/>
      <c r="ETB95" s="6"/>
      <c r="ETC95" s="6"/>
      <c r="ETD95" s="6"/>
      <c r="ETE95" s="6"/>
      <c r="ETF95" s="6"/>
      <c r="ETG95" s="6"/>
      <c r="ETH95" s="6"/>
      <c r="ETI95" s="6"/>
      <c r="ETJ95" s="6"/>
      <c r="ETK95" s="6"/>
      <c r="ETL95" s="6"/>
      <c r="ETM95" s="6"/>
      <c r="ETN95" s="6"/>
      <c r="ETO95" s="6"/>
      <c r="ETP95" s="6"/>
      <c r="ETQ95" s="6"/>
      <c r="ETR95" s="6"/>
      <c r="ETS95" s="6"/>
      <c r="ETT95" s="6"/>
      <c r="ETU95" s="6"/>
      <c r="ETV95" s="6"/>
      <c r="ETW95" s="6"/>
      <c r="ETX95" s="6"/>
      <c r="ETY95" s="6"/>
      <c r="ETZ95" s="6"/>
      <c r="EUA95" s="6"/>
      <c r="EUB95" s="6"/>
      <c r="EUC95" s="6"/>
      <c r="EUD95" s="6"/>
      <c r="EUE95" s="6"/>
      <c r="EUF95" s="6"/>
      <c r="EUG95" s="6"/>
      <c r="EUH95" s="6"/>
      <c r="EUI95" s="6"/>
      <c r="EUJ95" s="6"/>
      <c r="EUK95" s="6"/>
      <c r="EUL95" s="6"/>
      <c r="EUM95" s="6"/>
      <c r="EUN95" s="6"/>
      <c r="EUO95" s="6"/>
      <c r="EUP95" s="6"/>
      <c r="EUQ95" s="6"/>
      <c r="EUR95" s="6"/>
      <c r="EUS95" s="6"/>
      <c r="EUT95" s="6"/>
      <c r="EUU95" s="6"/>
      <c r="EUV95" s="6"/>
      <c r="EUW95" s="6"/>
      <c r="EUX95" s="6"/>
      <c r="EUY95" s="6"/>
      <c r="EUZ95" s="6"/>
      <c r="EVA95" s="6"/>
      <c r="EVB95" s="6"/>
      <c r="EVC95" s="6"/>
      <c r="EVD95" s="6"/>
      <c r="EVE95" s="6"/>
      <c r="EVF95" s="6"/>
      <c r="EVG95" s="6"/>
      <c r="EVH95" s="6"/>
      <c r="EVI95" s="6"/>
      <c r="EVJ95" s="6"/>
      <c r="EVK95" s="6"/>
      <c r="EVL95" s="6"/>
      <c r="EVM95" s="6"/>
      <c r="EVN95" s="6"/>
      <c r="EVO95" s="6"/>
      <c r="EVP95" s="6"/>
      <c r="EVQ95" s="6"/>
      <c r="EVR95" s="6"/>
      <c r="EVS95" s="6"/>
      <c r="EVT95" s="6"/>
      <c r="EVU95" s="6"/>
      <c r="EVV95" s="6"/>
      <c r="EVW95" s="6"/>
      <c r="EVX95" s="6"/>
      <c r="EVY95" s="6"/>
      <c r="EVZ95" s="6"/>
      <c r="EWA95" s="6"/>
      <c r="EWB95" s="6"/>
      <c r="EWC95" s="6"/>
      <c r="EWD95" s="6"/>
      <c r="EWE95" s="6"/>
      <c r="EWF95" s="6"/>
      <c r="EWG95" s="6"/>
      <c r="EWH95" s="6"/>
      <c r="EWI95" s="6"/>
      <c r="EWJ95" s="6"/>
      <c r="EWK95" s="6"/>
      <c r="EWL95" s="6"/>
      <c r="EWM95" s="6"/>
      <c r="EWN95" s="6"/>
      <c r="EWO95" s="6"/>
      <c r="EWP95" s="6"/>
      <c r="EWQ95" s="6"/>
      <c r="EWR95" s="6"/>
      <c r="EWS95" s="6"/>
      <c r="EWT95" s="6"/>
      <c r="EWU95" s="6"/>
      <c r="EWV95" s="6"/>
      <c r="EWW95" s="6"/>
      <c r="EWX95" s="6"/>
      <c r="EWY95" s="6"/>
      <c r="EWZ95" s="6"/>
      <c r="EXA95" s="6"/>
      <c r="EXB95" s="6"/>
      <c r="EXC95" s="6"/>
      <c r="EXD95" s="6"/>
      <c r="EXE95" s="6"/>
      <c r="EXF95" s="6"/>
      <c r="EXG95" s="6"/>
      <c r="EXH95" s="6"/>
      <c r="EXI95" s="6"/>
      <c r="EXJ95" s="6"/>
      <c r="EXK95" s="6"/>
      <c r="EXL95" s="6"/>
      <c r="EXM95" s="6"/>
      <c r="EXN95" s="6"/>
      <c r="EXO95" s="6"/>
      <c r="EXP95" s="6"/>
      <c r="EXQ95" s="6"/>
      <c r="EXR95" s="6"/>
      <c r="EXS95" s="6"/>
      <c r="EXT95" s="6"/>
      <c r="EXU95" s="6"/>
      <c r="EXV95" s="6"/>
      <c r="EXW95" s="6"/>
      <c r="EXX95" s="6"/>
      <c r="EXY95" s="6"/>
      <c r="EXZ95" s="6"/>
      <c r="EYA95" s="6"/>
      <c r="EYB95" s="6"/>
      <c r="EYC95" s="6"/>
      <c r="EYD95" s="6"/>
      <c r="EYE95" s="6"/>
      <c r="EYF95" s="6"/>
      <c r="EYG95" s="6"/>
      <c r="EYH95" s="6"/>
      <c r="EYI95" s="6"/>
      <c r="EYJ95" s="6"/>
      <c r="EYK95" s="6"/>
      <c r="EYL95" s="6"/>
      <c r="EYM95" s="6"/>
      <c r="EYN95" s="6"/>
      <c r="EYO95" s="6"/>
      <c r="EYP95" s="6"/>
      <c r="EYQ95" s="6"/>
      <c r="EYR95" s="6"/>
      <c r="EYS95" s="6"/>
      <c r="EYT95" s="6"/>
      <c r="EYU95" s="6"/>
      <c r="EYV95" s="6"/>
      <c r="EYW95" s="6"/>
      <c r="EYX95" s="6"/>
      <c r="EYY95" s="6"/>
      <c r="EYZ95" s="6"/>
      <c r="EZA95" s="6"/>
      <c r="EZB95" s="6"/>
      <c r="EZC95" s="6"/>
      <c r="EZD95" s="6"/>
      <c r="EZE95" s="6"/>
      <c r="EZF95" s="6"/>
      <c r="EZG95" s="6"/>
      <c r="EZH95" s="6"/>
      <c r="EZI95" s="6"/>
      <c r="EZJ95" s="6"/>
      <c r="EZK95" s="6"/>
      <c r="EZL95" s="6"/>
      <c r="EZM95" s="6"/>
      <c r="EZN95" s="6"/>
      <c r="EZO95" s="6"/>
      <c r="EZP95" s="6"/>
      <c r="EZQ95" s="6"/>
      <c r="EZR95" s="6"/>
      <c r="EZS95" s="6"/>
      <c r="EZT95" s="6"/>
      <c r="EZU95" s="6"/>
      <c r="EZV95" s="6"/>
      <c r="EZW95" s="6"/>
      <c r="EZX95" s="6"/>
      <c r="EZY95" s="6"/>
      <c r="EZZ95" s="6"/>
      <c r="FAA95" s="6"/>
      <c r="FAB95" s="6"/>
      <c r="FAC95" s="6"/>
      <c r="FAD95" s="6"/>
      <c r="FAE95" s="6"/>
      <c r="FAF95" s="6"/>
      <c r="FAG95" s="6"/>
      <c r="FAH95" s="6"/>
      <c r="FAI95" s="6"/>
      <c r="FAJ95" s="6"/>
      <c r="FAK95" s="6"/>
      <c r="FAL95" s="6"/>
      <c r="FAM95" s="6"/>
      <c r="FAN95" s="6"/>
      <c r="FAO95" s="6"/>
      <c r="FAP95" s="6"/>
      <c r="FAQ95" s="6"/>
      <c r="FAR95" s="6"/>
      <c r="FAS95" s="6"/>
      <c r="FAT95" s="6"/>
      <c r="FAU95" s="6"/>
      <c r="FAV95" s="6"/>
      <c r="FAW95" s="6"/>
      <c r="FAX95" s="6"/>
      <c r="FAY95" s="6"/>
      <c r="FAZ95" s="6"/>
      <c r="FBA95" s="6"/>
      <c r="FBB95" s="6"/>
      <c r="FBC95" s="6"/>
      <c r="FBD95" s="6"/>
      <c r="FBE95" s="6"/>
      <c r="FBF95" s="6"/>
      <c r="FBG95" s="6"/>
      <c r="FBH95" s="6"/>
      <c r="FBI95" s="6"/>
      <c r="FBJ95" s="6"/>
      <c r="FBK95" s="6"/>
      <c r="FBL95" s="6"/>
      <c r="FBM95" s="6"/>
      <c r="FBN95" s="6"/>
      <c r="FBO95" s="6"/>
      <c r="FBP95" s="6"/>
      <c r="FBQ95" s="6"/>
      <c r="FBR95" s="6"/>
      <c r="FBS95" s="6"/>
      <c r="FBT95" s="6"/>
      <c r="FBU95" s="6"/>
      <c r="FBV95" s="6"/>
      <c r="FBW95" s="6"/>
      <c r="FBX95" s="6"/>
      <c r="FBY95" s="6"/>
      <c r="FBZ95" s="6"/>
      <c r="FCA95" s="6"/>
      <c r="FCB95" s="6"/>
      <c r="FCC95" s="6"/>
      <c r="FCD95" s="6"/>
      <c r="FCE95" s="6"/>
      <c r="FCF95" s="6"/>
      <c r="FCG95" s="6"/>
      <c r="FCH95" s="6"/>
      <c r="FCI95" s="6"/>
      <c r="FCJ95" s="6"/>
      <c r="FCK95" s="6"/>
      <c r="FCL95" s="6"/>
      <c r="FCM95" s="6"/>
      <c r="FCN95" s="6"/>
      <c r="FCO95" s="6"/>
      <c r="FCP95" s="6"/>
      <c r="FCQ95" s="6"/>
      <c r="FCR95" s="6"/>
      <c r="FCS95" s="6"/>
      <c r="FCT95" s="6"/>
      <c r="FCU95" s="6"/>
      <c r="FCV95" s="6"/>
      <c r="FCW95" s="6"/>
      <c r="FCX95" s="6"/>
      <c r="FCY95" s="6"/>
      <c r="FCZ95" s="6"/>
      <c r="FDA95" s="6"/>
      <c r="FDB95" s="6"/>
      <c r="FDC95" s="6"/>
      <c r="FDD95" s="6"/>
      <c r="FDE95" s="6"/>
      <c r="FDF95" s="6"/>
      <c r="FDG95" s="6"/>
      <c r="FDH95" s="6"/>
      <c r="FDI95" s="6"/>
      <c r="FDJ95" s="6"/>
      <c r="FDK95" s="6"/>
      <c r="FDL95" s="6"/>
      <c r="FDM95" s="6"/>
      <c r="FDN95" s="6"/>
      <c r="FDO95" s="6"/>
      <c r="FDP95" s="6"/>
      <c r="FDQ95" s="6"/>
      <c r="FDR95" s="6"/>
      <c r="FDS95" s="6"/>
      <c r="FDT95" s="6"/>
      <c r="FDU95" s="6"/>
      <c r="FDV95" s="6"/>
      <c r="FDW95" s="6"/>
      <c r="FDX95" s="6"/>
      <c r="FDY95" s="6"/>
      <c r="FDZ95" s="6"/>
      <c r="FEA95" s="6"/>
      <c r="FEB95" s="6"/>
      <c r="FEC95" s="6"/>
      <c r="FED95" s="6"/>
      <c r="FEE95" s="6"/>
      <c r="FEF95" s="6"/>
      <c r="FEG95" s="6"/>
      <c r="FEH95" s="6"/>
      <c r="FEI95" s="6"/>
      <c r="FEJ95" s="6"/>
      <c r="FEK95" s="6"/>
      <c r="FEL95" s="6"/>
      <c r="FEM95" s="6"/>
      <c r="FEN95" s="6"/>
      <c r="FEO95" s="6"/>
      <c r="FEP95" s="6"/>
      <c r="FEQ95" s="6"/>
      <c r="FER95" s="6"/>
      <c r="FES95" s="6"/>
      <c r="FET95" s="6"/>
      <c r="FEU95" s="6"/>
      <c r="FEV95" s="6"/>
      <c r="FEW95" s="6"/>
      <c r="FEX95" s="6"/>
      <c r="FEY95" s="6"/>
      <c r="FEZ95" s="6"/>
      <c r="FFA95" s="6"/>
      <c r="FFB95" s="6"/>
      <c r="FFC95" s="6"/>
      <c r="FFD95" s="6"/>
      <c r="FFE95" s="6"/>
      <c r="FFF95" s="6"/>
      <c r="FFG95" s="6"/>
      <c r="FFH95" s="6"/>
      <c r="FFI95" s="6"/>
      <c r="FFJ95" s="6"/>
      <c r="FFK95" s="6"/>
      <c r="FFL95" s="6"/>
      <c r="FFM95" s="6"/>
      <c r="FFN95" s="6"/>
      <c r="FFO95" s="6"/>
      <c r="FFP95" s="6"/>
      <c r="FFQ95" s="6"/>
      <c r="FFR95" s="6"/>
      <c r="FFS95" s="6"/>
      <c r="FFT95" s="6"/>
      <c r="FFU95" s="6"/>
      <c r="FFV95" s="6"/>
      <c r="FFW95" s="6"/>
      <c r="FFX95" s="6"/>
      <c r="FFY95" s="6"/>
      <c r="FFZ95" s="6"/>
      <c r="FGA95" s="6"/>
      <c r="FGB95" s="6"/>
      <c r="FGC95" s="6"/>
      <c r="FGD95" s="6"/>
      <c r="FGE95" s="6"/>
      <c r="FGF95" s="6"/>
      <c r="FGG95" s="6"/>
      <c r="FGH95" s="6"/>
      <c r="FGI95" s="6"/>
      <c r="FGJ95" s="6"/>
      <c r="FGK95" s="6"/>
      <c r="FGL95" s="6"/>
      <c r="FGM95" s="6"/>
      <c r="FGN95" s="6"/>
      <c r="FGO95" s="6"/>
      <c r="FGP95" s="6"/>
      <c r="FGQ95" s="6"/>
      <c r="FGR95" s="6"/>
      <c r="FGS95" s="6"/>
      <c r="FGT95" s="6"/>
      <c r="FGU95" s="6"/>
      <c r="FGV95" s="6"/>
      <c r="FGW95" s="6"/>
      <c r="FGX95" s="6"/>
      <c r="FGY95" s="6"/>
      <c r="FGZ95" s="6"/>
      <c r="FHA95" s="6"/>
      <c r="FHB95" s="6"/>
      <c r="FHC95" s="6"/>
      <c r="FHD95" s="6"/>
      <c r="FHE95" s="6"/>
      <c r="FHF95" s="6"/>
      <c r="FHG95" s="6"/>
      <c r="FHH95" s="6"/>
      <c r="FHI95" s="6"/>
      <c r="FHJ95" s="6"/>
      <c r="FHK95" s="6"/>
      <c r="FHL95" s="6"/>
      <c r="FHM95" s="6"/>
      <c r="FHN95" s="6"/>
      <c r="FHO95" s="6"/>
      <c r="FHP95" s="6"/>
      <c r="FHQ95" s="6"/>
      <c r="FHR95" s="6"/>
      <c r="FHS95" s="6"/>
      <c r="FHT95" s="6"/>
      <c r="FHU95" s="6"/>
      <c r="FHV95" s="6"/>
      <c r="FHW95" s="6"/>
      <c r="FHX95" s="6"/>
      <c r="FHY95" s="6"/>
      <c r="FHZ95" s="6"/>
      <c r="FIA95" s="6"/>
      <c r="FIB95" s="6"/>
      <c r="FIC95" s="6"/>
      <c r="FID95" s="6"/>
      <c r="FIE95" s="6"/>
      <c r="FIF95" s="6"/>
      <c r="FIG95" s="6"/>
      <c r="FIH95" s="6"/>
      <c r="FII95" s="6"/>
      <c r="FIJ95" s="6"/>
      <c r="FIK95" s="6"/>
      <c r="FIL95" s="6"/>
      <c r="FIM95" s="6"/>
      <c r="FIN95" s="6"/>
      <c r="FIO95" s="6"/>
      <c r="FIP95" s="6"/>
      <c r="FIQ95" s="6"/>
      <c r="FIR95" s="6"/>
      <c r="FIS95" s="6"/>
      <c r="FIT95" s="6"/>
      <c r="FIU95" s="6"/>
      <c r="FIV95" s="6"/>
      <c r="FIW95" s="6"/>
      <c r="FIX95" s="6"/>
      <c r="FIY95" s="6"/>
      <c r="FIZ95" s="6"/>
      <c r="FJA95" s="6"/>
      <c r="FJB95" s="6"/>
      <c r="FJC95" s="6"/>
      <c r="FJD95" s="6"/>
      <c r="FJE95" s="6"/>
      <c r="FJF95" s="6"/>
      <c r="FJG95" s="6"/>
      <c r="FJH95" s="6"/>
      <c r="FJI95" s="6"/>
      <c r="FJJ95" s="6"/>
      <c r="FJK95" s="6"/>
      <c r="FJL95" s="6"/>
      <c r="FJM95" s="6"/>
      <c r="FJN95" s="6"/>
      <c r="FJO95" s="6"/>
      <c r="FJP95" s="6"/>
      <c r="FJQ95" s="6"/>
      <c r="FJR95" s="6"/>
      <c r="FJS95" s="6"/>
      <c r="FJT95" s="6"/>
      <c r="FJU95" s="6"/>
      <c r="FJV95" s="6"/>
      <c r="FJW95" s="6"/>
      <c r="FJX95" s="6"/>
      <c r="FJY95" s="6"/>
      <c r="FJZ95" s="6"/>
      <c r="FKA95" s="6"/>
      <c r="FKB95" s="6"/>
      <c r="FKC95" s="6"/>
      <c r="FKD95" s="6"/>
      <c r="FKE95" s="6"/>
      <c r="FKF95" s="6"/>
      <c r="FKG95" s="6"/>
      <c r="FKH95" s="6"/>
      <c r="FKI95" s="6"/>
      <c r="FKJ95" s="6"/>
      <c r="FKK95" s="6"/>
      <c r="FKL95" s="6"/>
      <c r="FKM95" s="6"/>
      <c r="FKN95" s="6"/>
      <c r="FKO95" s="6"/>
      <c r="FKP95" s="6"/>
      <c r="FKQ95" s="6"/>
      <c r="FKR95" s="6"/>
      <c r="FKS95" s="6"/>
      <c r="FKT95" s="6"/>
      <c r="FKU95" s="6"/>
      <c r="FKV95" s="6"/>
      <c r="FKW95" s="6"/>
      <c r="FKX95" s="6"/>
      <c r="FKY95" s="6"/>
      <c r="FKZ95" s="6"/>
      <c r="FLA95" s="6"/>
      <c r="FLB95" s="6"/>
      <c r="FLC95" s="6"/>
      <c r="FLD95" s="6"/>
      <c r="FLE95" s="6"/>
      <c r="FLF95" s="6"/>
      <c r="FLG95" s="6"/>
      <c r="FLH95" s="6"/>
      <c r="FLI95" s="6"/>
      <c r="FLJ95" s="6"/>
      <c r="FLK95" s="6"/>
      <c r="FLL95" s="6"/>
      <c r="FLM95" s="6"/>
      <c r="FLN95" s="6"/>
      <c r="FLO95" s="6"/>
      <c r="FLP95" s="6"/>
      <c r="FLQ95" s="6"/>
      <c r="FLR95" s="6"/>
      <c r="FLS95" s="6"/>
      <c r="FLT95" s="6"/>
      <c r="FLU95" s="6"/>
      <c r="FLV95" s="6"/>
      <c r="FLW95" s="6"/>
      <c r="FLX95" s="6"/>
      <c r="FLY95" s="6"/>
      <c r="FLZ95" s="6"/>
      <c r="FMA95" s="6"/>
      <c r="FMB95" s="6"/>
      <c r="FMC95" s="6"/>
      <c r="FMD95" s="6"/>
      <c r="FME95" s="6"/>
      <c r="FMF95" s="6"/>
      <c r="FMG95" s="6"/>
      <c r="FMH95" s="6"/>
      <c r="FMI95" s="6"/>
      <c r="FMJ95" s="6"/>
      <c r="FMK95" s="6"/>
      <c r="FML95" s="6"/>
      <c r="FMM95" s="6"/>
      <c r="FMN95" s="6"/>
      <c r="FMO95" s="6"/>
      <c r="FMP95" s="6"/>
      <c r="FMQ95" s="6"/>
      <c r="FMR95" s="6"/>
      <c r="FMS95" s="6"/>
      <c r="FMT95" s="6"/>
      <c r="FMU95" s="6"/>
      <c r="FMV95" s="6"/>
      <c r="FMW95" s="6"/>
      <c r="FMX95" s="6"/>
      <c r="FMY95" s="6"/>
      <c r="FMZ95" s="6"/>
      <c r="FNA95" s="6"/>
      <c r="FNB95" s="6"/>
      <c r="FNC95" s="6"/>
      <c r="FND95" s="6"/>
      <c r="FNE95" s="6"/>
      <c r="FNF95" s="6"/>
      <c r="FNG95" s="6"/>
      <c r="FNH95" s="6"/>
      <c r="FNI95" s="6"/>
      <c r="FNJ95" s="6"/>
      <c r="FNK95" s="6"/>
      <c r="FNL95" s="6"/>
      <c r="FNM95" s="6"/>
      <c r="FNN95" s="6"/>
      <c r="FNO95" s="6"/>
      <c r="FNP95" s="6"/>
      <c r="FNQ95" s="6"/>
      <c r="FNR95" s="6"/>
      <c r="FNS95" s="6"/>
      <c r="FNT95" s="6"/>
      <c r="FNU95" s="6"/>
      <c r="FNV95" s="6"/>
      <c r="FNW95" s="6"/>
      <c r="FNX95" s="6"/>
      <c r="FNY95" s="6"/>
      <c r="FNZ95" s="6"/>
      <c r="FOA95" s="6"/>
      <c r="FOB95" s="6"/>
      <c r="FOC95" s="6"/>
      <c r="FOD95" s="6"/>
      <c r="FOE95" s="6"/>
      <c r="FOF95" s="6"/>
      <c r="FOG95" s="6"/>
      <c r="FOH95" s="6"/>
      <c r="FOI95" s="6"/>
      <c r="FOJ95" s="6"/>
      <c r="FOK95" s="6"/>
      <c r="FOL95" s="6"/>
      <c r="FOM95" s="6"/>
      <c r="FON95" s="6"/>
      <c r="FOO95" s="6"/>
      <c r="FOP95" s="6"/>
      <c r="FOQ95" s="6"/>
      <c r="FOR95" s="6"/>
      <c r="FOS95" s="6"/>
      <c r="FOT95" s="6"/>
      <c r="FOU95" s="6"/>
      <c r="FOV95" s="6"/>
      <c r="FOW95" s="6"/>
      <c r="FOX95" s="6"/>
      <c r="FOY95" s="6"/>
      <c r="FOZ95" s="6"/>
      <c r="FPA95" s="6"/>
      <c r="FPB95" s="6"/>
      <c r="FPC95" s="6"/>
      <c r="FPD95" s="6"/>
      <c r="FPE95" s="6"/>
      <c r="FPF95" s="6"/>
      <c r="FPG95" s="6"/>
      <c r="FPH95" s="6"/>
      <c r="FPI95" s="6"/>
      <c r="FPJ95" s="6"/>
      <c r="FPK95" s="6"/>
      <c r="FPL95" s="6"/>
      <c r="FPM95" s="6"/>
      <c r="FPN95" s="6"/>
      <c r="FPO95" s="6"/>
      <c r="FPP95" s="6"/>
      <c r="FPQ95" s="6"/>
      <c r="FPR95" s="6"/>
      <c r="FPS95" s="6"/>
      <c r="FPT95" s="6"/>
      <c r="FPU95" s="6"/>
      <c r="FPV95" s="6"/>
      <c r="FPW95" s="6"/>
      <c r="FPX95" s="6"/>
      <c r="FPY95" s="6"/>
      <c r="FPZ95" s="6"/>
      <c r="FQA95" s="6"/>
      <c r="FQB95" s="6"/>
      <c r="FQC95" s="6"/>
      <c r="FQD95" s="6"/>
      <c r="FQE95" s="6"/>
      <c r="FQF95" s="6"/>
      <c r="FQG95" s="6"/>
      <c r="FQH95" s="6"/>
      <c r="FQI95" s="6"/>
      <c r="FQJ95" s="6"/>
      <c r="FQK95" s="6"/>
      <c r="FQL95" s="6"/>
      <c r="FQM95" s="6"/>
      <c r="FQN95" s="6"/>
      <c r="FQO95" s="6"/>
      <c r="FQP95" s="6"/>
      <c r="FQQ95" s="6"/>
      <c r="FQR95" s="6"/>
      <c r="FQS95" s="6"/>
      <c r="FQT95" s="6"/>
      <c r="FQU95" s="6"/>
      <c r="FQV95" s="6"/>
      <c r="FQW95" s="6"/>
      <c r="FQX95" s="6"/>
      <c r="FQY95" s="6"/>
      <c r="FQZ95" s="6"/>
      <c r="FRA95" s="6"/>
      <c r="FRB95" s="6"/>
      <c r="FRC95" s="6"/>
      <c r="FRD95" s="6"/>
      <c r="FRE95" s="6"/>
      <c r="FRF95" s="6"/>
      <c r="FRG95" s="6"/>
      <c r="FRH95" s="6"/>
      <c r="FRI95" s="6"/>
      <c r="FRJ95" s="6"/>
      <c r="FRK95" s="6"/>
      <c r="FRL95" s="6"/>
      <c r="FRM95" s="6"/>
      <c r="FRN95" s="6"/>
      <c r="FRO95" s="6"/>
      <c r="FRP95" s="6"/>
      <c r="FRQ95" s="6"/>
      <c r="FRR95" s="6"/>
      <c r="FRS95" s="6"/>
      <c r="FRT95" s="6"/>
      <c r="FRU95" s="6"/>
      <c r="FRV95" s="6"/>
      <c r="FRW95" s="6"/>
      <c r="FRX95" s="6"/>
      <c r="FRY95" s="6"/>
      <c r="FRZ95" s="6"/>
      <c r="FSA95" s="6"/>
      <c r="FSB95" s="6"/>
      <c r="FSC95" s="6"/>
      <c r="FSD95" s="6"/>
      <c r="FSE95" s="6"/>
      <c r="FSF95" s="6"/>
      <c r="FSG95" s="6"/>
      <c r="FSH95" s="6"/>
      <c r="FSI95" s="6"/>
      <c r="FSJ95" s="6"/>
      <c r="FSK95" s="6"/>
      <c r="FSL95" s="6"/>
      <c r="FSM95" s="6"/>
      <c r="FSN95" s="6"/>
      <c r="FSO95" s="6"/>
      <c r="FSP95" s="6"/>
      <c r="FSQ95" s="6"/>
      <c r="FSR95" s="6"/>
      <c r="FSS95" s="6"/>
      <c r="FST95" s="6"/>
      <c r="FSU95" s="6"/>
      <c r="FSV95" s="6"/>
      <c r="FSW95" s="6"/>
      <c r="FSX95" s="6"/>
      <c r="FSY95" s="6"/>
      <c r="FSZ95" s="6"/>
      <c r="FTA95" s="6"/>
      <c r="FTB95" s="6"/>
      <c r="FTC95" s="6"/>
      <c r="FTD95" s="6"/>
      <c r="FTE95" s="6"/>
      <c r="FTF95" s="6"/>
      <c r="FTG95" s="6"/>
      <c r="FTH95" s="6"/>
      <c r="FTI95" s="6"/>
      <c r="FTJ95" s="6"/>
      <c r="FTK95" s="6"/>
      <c r="FTL95" s="6"/>
      <c r="FTM95" s="6"/>
      <c r="FTN95" s="6"/>
      <c r="FTO95" s="6"/>
      <c r="FTP95" s="6"/>
      <c r="FTQ95" s="6"/>
      <c r="FTR95" s="6"/>
      <c r="FTS95" s="6"/>
      <c r="FTT95" s="6"/>
      <c r="FTU95" s="6"/>
      <c r="FTV95" s="6"/>
      <c r="FTW95" s="6"/>
      <c r="FTX95" s="6"/>
      <c r="FTY95" s="6"/>
      <c r="FTZ95" s="6"/>
      <c r="FUA95" s="6"/>
      <c r="FUB95" s="6"/>
      <c r="FUC95" s="6"/>
      <c r="FUD95" s="6"/>
      <c r="FUE95" s="6"/>
      <c r="FUF95" s="6"/>
      <c r="FUG95" s="6"/>
      <c r="FUH95" s="6"/>
      <c r="FUI95" s="6"/>
      <c r="FUJ95" s="6"/>
      <c r="FUK95" s="6"/>
      <c r="FUL95" s="6"/>
      <c r="FUM95" s="6"/>
      <c r="FUN95" s="6"/>
      <c r="FUO95" s="6"/>
      <c r="FUP95" s="6"/>
      <c r="FUQ95" s="6"/>
      <c r="FUR95" s="6"/>
      <c r="FUS95" s="6"/>
      <c r="FUT95" s="6"/>
      <c r="FUU95" s="6"/>
      <c r="FUV95" s="6"/>
      <c r="FUW95" s="6"/>
      <c r="FUX95" s="6"/>
      <c r="FUY95" s="6"/>
      <c r="FUZ95" s="6"/>
      <c r="FVA95" s="6"/>
      <c r="FVB95" s="6"/>
      <c r="FVC95" s="6"/>
      <c r="FVD95" s="6"/>
      <c r="FVE95" s="6"/>
      <c r="FVF95" s="6"/>
      <c r="FVG95" s="6"/>
      <c r="FVH95" s="6"/>
      <c r="FVI95" s="6"/>
      <c r="FVJ95" s="6"/>
      <c r="FVK95" s="6"/>
      <c r="FVL95" s="6"/>
      <c r="FVM95" s="6"/>
      <c r="FVN95" s="6"/>
      <c r="FVO95" s="6"/>
      <c r="FVP95" s="6"/>
      <c r="FVQ95" s="6"/>
      <c r="FVR95" s="6"/>
      <c r="FVS95" s="6"/>
      <c r="FVT95" s="6"/>
      <c r="FVU95" s="6"/>
      <c r="FVV95" s="6"/>
      <c r="FVW95" s="6"/>
      <c r="FVX95" s="6"/>
      <c r="FVY95" s="6"/>
      <c r="FVZ95" s="6"/>
      <c r="FWA95" s="6"/>
      <c r="FWB95" s="6"/>
      <c r="FWC95" s="6"/>
      <c r="FWD95" s="6"/>
      <c r="FWE95" s="6"/>
      <c r="FWF95" s="6"/>
      <c r="FWG95" s="6"/>
      <c r="FWH95" s="6"/>
      <c r="FWI95" s="6"/>
      <c r="FWJ95" s="6"/>
      <c r="FWK95" s="6"/>
      <c r="FWL95" s="6"/>
      <c r="FWM95" s="6"/>
      <c r="FWN95" s="6"/>
      <c r="FWO95" s="6"/>
      <c r="FWP95" s="6"/>
      <c r="FWQ95" s="6"/>
      <c r="FWR95" s="6"/>
      <c r="FWS95" s="6"/>
      <c r="FWT95" s="6"/>
      <c r="FWU95" s="6"/>
      <c r="FWV95" s="6"/>
      <c r="FWW95" s="6"/>
      <c r="FWX95" s="6"/>
      <c r="FWY95" s="6"/>
      <c r="FWZ95" s="6"/>
      <c r="FXA95" s="6"/>
      <c r="FXB95" s="6"/>
      <c r="FXC95" s="6"/>
      <c r="FXD95" s="6"/>
      <c r="FXE95" s="6"/>
      <c r="FXF95" s="6"/>
      <c r="FXG95" s="6"/>
      <c r="FXH95" s="6"/>
      <c r="FXI95" s="6"/>
      <c r="FXJ95" s="6"/>
      <c r="FXK95" s="6"/>
      <c r="FXL95" s="6"/>
      <c r="FXM95" s="6"/>
      <c r="FXN95" s="6"/>
      <c r="FXO95" s="6"/>
      <c r="FXP95" s="6"/>
      <c r="FXQ95" s="6"/>
      <c r="FXR95" s="6"/>
      <c r="FXS95" s="6"/>
      <c r="FXT95" s="6"/>
      <c r="FXU95" s="6"/>
      <c r="FXV95" s="6"/>
      <c r="FXW95" s="6"/>
      <c r="FXX95" s="6"/>
      <c r="FXY95" s="6"/>
      <c r="FXZ95" s="6"/>
      <c r="FYA95" s="6"/>
      <c r="FYB95" s="6"/>
      <c r="FYC95" s="6"/>
      <c r="FYD95" s="6"/>
      <c r="FYE95" s="6"/>
      <c r="FYF95" s="6"/>
      <c r="FYG95" s="6"/>
      <c r="FYH95" s="6"/>
      <c r="FYI95" s="6"/>
      <c r="FYJ95" s="6"/>
      <c r="FYK95" s="6"/>
      <c r="FYL95" s="6"/>
      <c r="FYM95" s="6"/>
      <c r="FYN95" s="6"/>
      <c r="FYO95" s="6"/>
      <c r="FYP95" s="6"/>
      <c r="FYQ95" s="6"/>
      <c r="FYR95" s="6"/>
      <c r="FYS95" s="6"/>
      <c r="FYT95" s="6"/>
      <c r="FYU95" s="6"/>
      <c r="FYV95" s="6"/>
      <c r="FYW95" s="6"/>
      <c r="FYX95" s="6"/>
      <c r="FYY95" s="6"/>
      <c r="FYZ95" s="6"/>
      <c r="FZA95" s="6"/>
      <c r="FZB95" s="6"/>
      <c r="FZC95" s="6"/>
      <c r="FZD95" s="6"/>
      <c r="FZE95" s="6"/>
      <c r="FZF95" s="6"/>
      <c r="FZG95" s="6"/>
      <c r="FZH95" s="6"/>
      <c r="FZI95" s="6"/>
      <c r="FZJ95" s="6"/>
      <c r="FZK95" s="6"/>
      <c r="FZL95" s="6"/>
      <c r="FZM95" s="6"/>
      <c r="FZN95" s="6"/>
      <c r="FZO95" s="6"/>
      <c r="FZP95" s="6"/>
      <c r="FZQ95" s="6"/>
      <c r="FZR95" s="6"/>
      <c r="FZS95" s="6"/>
      <c r="FZT95" s="6"/>
      <c r="FZU95" s="6"/>
      <c r="FZV95" s="6"/>
      <c r="FZW95" s="6"/>
      <c r="FZX95" s="6"/>
      <c r="FZY95" s="6"/>
      <c r="FZZ95" s="6"/>
      <c r="GAA95" s="6"/>
      <c r="GAB95" s="6"/>
      <c r="GAC95" s="6"/>
      <c r="GAD95" s="6"/>
      <c r="GAE95" s="6"/>
      <c r="GAF95" s="6"/>
      <c r="GAG95" s="6"/>
      <c r="GAH95" s="6"/>
      <c r="GAI95" s="6"/>
      <c r="GAJ95" s="6"/>
      <c r="GAK95" s="6"/>
      <c r="GAL95" s="6"/>
      <c r="GAM95" s="6"/>
      <c r="GAN95" s="6"/>
      <c r="GAO95" s="6"/>
      <c r="GAP95" s="6"/>
      <c r="GAQ95" s="6"/>
      <c r="GAR95" s="6"/>
      <c r="GAS95" s="6"/>
      <c r="GAT95" s="6"/>
      <c r="GAU95" s="6"/>
      <c r="GAV95" s="6"/>
      <c r="GAW95" s="6"/>
      <c r="GAX95" s="6"/>
      <c r="GAY95" s="6"/>
      <c r="GAZ95" s="6"/>
      <c r="GBA95" s="6"/>
      <c r="GBB95" s="6"/>
      <c r="GBC95" s="6"/>
      <c r="GBD95" s="6"/>
      <c r="GBE95" s="6"/>
      <c r="GBF95" s="6"/>
      <c r="GBG95" s="6"/>
      <c r="GBH95" s="6"/>
      <c r="GBI95" s="6"/>
      <c r="GBJ95" s="6"/>
      <c r="GBK95" s="6"/>
      <c r="GBL95" s="6"/>
      <c r="GBM95" s="6"/>
      <c r="GBN95" s="6"/>
      <c r="GBO95" s="6"/>
      <c r="GBP95" s="6"/>
      <c r="GBQ95" s="6"/>
      <c r="GBR95" s="6"/>
      <c r="GBS95" s="6"/>
      <c r="GBT95" s="6"/>
      <c r="GBU95" s="6"/>
      <c r="GBV95" s="6"/>
      <c r="GBW95" s="6"/>
      <c r="GBX95" s="6"/>
      <c r="GBY95" s="6"/>
      <c r="GBZ95" s="6"/>
      <c r="GCA95" s="6"/>
      <c r="GCB95" s="6"/>
      <c r="GCC95" s="6"/>
      <c r="GCD95" s="6"/>
      <c r="GCE95" s="6"/>
      <c r="GCF95" s="6"/>
      <c r="GCG95" s="6"/>
      <c r="GCH95" s="6"/>
      <c r="GCI95" s="6"/>
      <c r="GCJ95" s="6"/>
      <c r="GCK95" s="6"/>
      <c r="GCL95" s="6"/>
      <c r="GCM95" s="6"/>
      <c r="GCN95" s="6"/>
      <c r="GCO95" s="6"/>
      <c r="GCP95" s="6"/>
      <c r="GCQ95" s="6"/>
      <c r="GCR95" s="6"/>
      <c r="GCS95" s="6"/>
      <c r="GCT95" s="6"/>
      <c r="GCU95" s="6"/>
      <c r="GCV95" s="6"/>
      <c r="GCW95" s="6"/>
      <c r="GCX95" s="6"/>
      <c r="GCY95" s="6"/>
      <c r="GCZ95" s="6"/>
      <c r="GDA95" s="6"/>
      <c r="GDB95" s="6"/>
      <c r="GDC95" s="6"/>
      <c r="GDD95" s="6"/>
      <c r="GDE95" s="6"/>
      <c r="GDF95" s="6"/>
      <c r="GDG95" s="6"/>
      <c r="GDH95" s="6"/>
      <c r="GDI95" s="6"/>
      <c r="GDJ95" s="6"/>
      <c r="GDK95" s="6"/>
      <c r="GDL95" s="6"/>
      <c r="GDM95" s="6"/>
      <c r="GDN95" s="6"/>
      <c r="GDO95" s="6"/>
      <c r="GDP95" s="6"/>
      <c r="GDQ95" s="6"/>
      <c r="GDR95" s="6"/>
      <c r="GDS95" s="6"/>
      <c r="GDT95" s="6"/>
      <c r="GDU95" s="6"/>
      <c r="GDV95" s="6"/>
      <c r="GDW95" s="6"/>
      <c r="GDX95" s="6"/>
      <c r="GDY95" s="6"/>
      <c r="GDZ95" s="6"/>
      <c r="GEA95" s="6"/>
      <c r="GEB95" s="6"/>
      <c r="GEC95" s="6"/>
      <c r="GED95" s="6"/>
      <c r="GEE95" s="6"/>
      <c r="GEF95" s="6"/>
      <c r="GEG95" s="6"/>
      <c r="GEH95" s="6"/>
      <c r="GEI95" s="6"/>
      <c r="GEJ95" s="6"/>
      <c r="GEK95" s="6"/>
      <c r="GEL95" s="6"/>
      <c r="GEM95" s="6"/>
      <c r="GEN95" s="6"/>
      <c r="GEO95" s="6"/>
      <c r="GEP95" s="6"/>
      <c r="GEQ95" s="6"/>
      <c r="GER95" s="6"/>
      <c r="GES95" s="6"/>
      <c r="GET95" s="6"/>
      <c r="GEU95" s="6"/>
      <c r="GEV95" s="6"/>
      <c r="GEW95" s="6"/>
      <c r="GEX95" s="6"/>
      <c r="GEY95" s="6"/>
      <c r="GEZ95" s="6"/>
      <c r="GFA95" s="6"/>
      <c r="GFB95" s="6"/>
      <c r="GFC95" s="6"/>
      <c r="GFD95" s="6"/>
      <c r="GFE95" s="6"/>
      <c r="GFF95" s="6"/>
      <c r="GFG95" s="6"/>
      <c r="GFH95" s="6"/>
      <c r="GFI95" s="6"/>
      <c r="GFJ95" s="6"/>
      <c r="GFK95" s="6"/>
      <c r="GFL95" s="6"/>
      <c r="GFM95" s="6"/>
      <c r="GFN95" s="6"/>
      <c r="GFO95" s="6"/>
      <c r="GFP95" s="6"/>
      <c r="GFQ95" s="6"/>
      <c r="GFR95" s="6"/>
      <c r="GFS95" s="6"/>
      <c r="GFT95" s="6"/>
      <c r="GFU95" s="6"/>
      <c r="GFV95" s="6"/>
      <c r="GFW95" s="6"/>
      <c r="GFX95" s="6"/>
      <c r="GFY95" s="6"/>
      <c r="GFZ95" s="6"/>
      <c r="GGA95" s="6"/>
      <c r="GGB95" s="6"/>
      <c r="GGC95" s="6"/>
      <c r="GGD95" s="6"/>
      <c r="GGE95" s="6"/>
      <c r="GGF95" s="6"/>
      <c r="GGG95" s="6"/>
      <c r="GGH95" s="6"/>
      <c r="GGI95" s="6"/>
      <c r="GGJ95" s="6"/>
      <c r="GGK95" s="6"/>
      <c r="GGL95" s="6"/>
      <c r="GGM95" s="6"/>
      <c r="GGN95" s="6"/>
      <c r="GGO95" s="6"/>
      <c r="GGP95" s="6"/>
      <c r="GGQ95" s="6"/>
      <c r="GGR95" s="6"/>
      <c r="GGS95" s="6"/>
      <c r="GGT95" s="6"/>
      <c r="GGU95" s="6"/>
      <c r="GGV95" s="6"/>
      <c r="GGW95" s="6"/>
      <c r="GGX95" s="6"/>
      <c r="GGY95" s="6"/>
      <c r="GGZ95" s="6"/>
      <c r="GHA95" s="6"/>
      <c r="GHB95" s="6"/>
      <c r="GHC95" s="6"/>
      <c r="GHD95" s="6"/>
      <c r="GHE95" s="6"/>
      <c r="GHF95" s="6"/>
      <c r="GHG95" s="6"/>
      <c r="GHH95" s="6"/>
      <c r="GHI95" s="6"/>
      <c r="GHJ95" s="6"/>
      <c r="GHK95" s="6"/>
      <c r="GHL95" s="6"/>
      <c r="GHM95" s="6"/>
      <c r="GHN95" s="6"/>
      <c r="GHO95" s="6"/>
      <c r="GHP95" s="6"/>
      <c r="GHQ95" s="6"/>
      <c r="GHR95" s="6"/>
      <c r="GHS95" s="6"/>
      <c r="GHT95" s="6"/>
      <c r="GHU95" s="6"/>
      <c r="GHV95" s="6"/>
      <c r="GHW95" s="6"/>
      <c r="GHX95" s="6"/>
      <c r="GHY95" s="6"/>
      <c r="GHZ95" s="6"/>
      <c r="GIA95" s="6"/>
      <c r="GIB95" s="6"/>
      <c r="GIC95" s="6"/>
      <c r="GID95" s="6"/>
      <c r="GIE95" s="6"/>
      <c r="GIF95" s="6"/>
      <c r="GIG95" s="6"/>
      <c r="GIH95" s="6"/>
      <c r="GII95" s="6"/>
      <c r="GIJ95" s="6"/>
      <c r="GIK95" s="6"/>
      <c r="GIL95" s="6"/>
      <c r="GIM95" s="6"/>
      <c r="GIN95" s="6"/>
      <c r="GIO95" s="6"/>
      <c r="GIP95" s="6"/>
      <c r="GIQ95" s="6"/>
      <c r="GIR95" s="6"/>
      <c r="GIS95" s="6"/>
      <c r="GIT95" s="6"/>
      <c r="GIU95" s="6"/>
      <c r="GIV95" s="6"/>
      <c r="GIW95" s="6"/>
      <c r="GIX95" s="6"/>
      <c r="GIY95" s="6"/>
      <c r="GIZ95" s="6"/>
      <c r="GJA95" s="6"/>
      <c r="GJB95" s="6"/>
      <c r="GJC95" s="6"/>
      <c r="GJD95" s="6"/>
      <c r="GJE95" s="6"/>
      <c r="GJF95" s="6"/>
      <c r="GJG95" s="6"/>
      <c r="GJH95" s="6"/>
      <c r="GJI95" s="6"/>
      <c r="GJJ95" s="6"/>
      <c r="GJK95" s="6"/>
      <c r="GJL95" s="6"/>
      <c r="GJM95" s="6"/>
      <c r="GJN95" s="6"/>
      <c r="GJO95" s="6"/>
      <c r="GJP95" s="6"/>
      <c r="GJQ95" s="6"/>
      <c r="GJR95" s="6"/>
      <c r="GJS95" s="6"/>
      <c r="GJT95" s="6"/>
      <c r="GJU95" s="6"/>
      <c r="GJV95" s="6"/>
      <c r="GJW95" s="6"/>
      <c r="GJX95" s="6"/>
      <c r="GJY95" s="6"/>
      <c r="GJZ95" s="6"/>
      <c r="GKA95" s="6"/>
      <c r="GKB95" s="6"/>
      <c r="GKC95" s="6"/>
      <c r="GKD95" s="6"/>
      <c r="GKE95" s="6"/>
      <c r="GKF95" s="6"/>
      <c r="GKG95" s="6"/>
      <c r="GKH95" s="6"/>
      <c r="GKI95" s="6"/>
      <c r="GKJ95" s="6"/>
      <c r="GKK95" s="6"/>
      <c r="GKL95" s="6"/>
      <c r="GKM95" s="6"/>
      <c r="GKN95" s="6"/>
      <c r="GKO95" s="6"/>
      <c r="GKP95" s="6"/>
      <c r="GKQ95" s="6"/>
      <c r="GKR95" s="6"/>
      <c r="GKS95" s="6"/>
      <c r="GKT95" s="6"/>
      <c r="GKU95" s="6"/>
      <c r="GKV95" s="6"/>
      <c r="GKW95" s="6"/>
      <c r="GKX95" s="6"/>
      <c r="GKY95" s="6"/>
      <c r="GKZ95" s="6"/>
      <c r="GLA95" s="6"/>
      <c r="GLB95" s="6"/>
      <c r="GLC95" s="6"/>
      <c r="GLD95" s="6"/>
      <c r="GLE95" s="6"/>
      <c r="GLF95" s="6"/>
      <c r="GLG95" s="6"/>
      <c r="GLH95" s="6"/>
      <c r="GLI95" s="6"/>
      <c r="GLJ95" s="6"/>
      <c r="GLK95" s="6"/>
      <c r="GLL95" s="6"/>
      <c r="GLM95" s="6"/>
      <c r="GLN95" s="6"/>
      <c r="GLO95" s="6"/>
      <c r="GLP95" s="6"/>
      <c r="GLQ95" s="6"/>
      <c r="GLR95" s="6"/>
      <c r="GLS95" s="6"/>
      <c r="GLT95" s="6"/>
      <c r="GLU95" s="6"/>
      <c r="GLV95" s="6"/>
      <c r="GLW95" s="6"/>
      <c r="GLX95" s="6"/>
      <c r="GLY95" s="6"/>
      <c r="GLZ95" s="6"/>
      <c r="GMA95" s="6"/>
      <c r="GMB95" s="6"/>
      <c r="GMC95" s="6"/>
      <c r="GMD95" s="6"/>
      <c r="GME95" s="6"/>
      <c r="GMF95" s="6"/>
      <c r="GMG95" s="6"/>
      <c r="GMH95" s="6"/>
      <c r="GMI95" s="6"/>
      <c r="GMJ95" s="6"/>
      <c r="GMK95" s="6"/>
      <c r="GML95" s="6"/>
      <c r="GMM95" s="6"/>
      <c r="GMN95" s="6"/>
      <c r="GMO95" s="6"/>
      <c r="GMP95" s="6"/>
      <c r="GMQ95" s="6"/>
      <c r="GMR95" s="6"/>
      <c r="GMS95" s="6"/>
      <c r="GMT95" s="6"/>
      <c r="GMU95" s="6"/>
      <c r="GMV95" s="6"/>
      <c r="GMW95" s="6"/>
      <c r="GMX95" s="6"/>
      <c r="GMY95" s="6"/>
      <c r="GMZ95" s="6"/>
      <c r="GNA95" s="6"/>
      <c r="GNB95" s="6"/>
      <c r="GNC95" s="6"/>
      <c r="GND95" s="6"/>
      <c r="GNE95" s="6"/>
      <c r="GNF95" s="6"/>
      <c r="GNG95" s="6"/>
      <c r="GNH95" s="6"/>
      <c r="GNI95" s="6"/>
      <c r="GNJ95" s="6"/>
      <c r="GNK95" s="6"/>
      <c r="GNL95" s="6"/>
      <c r="GNM95" s="6"/>
      <c r="GNN95" s="6"/>
      <c r="GNO95" s="6"/>
      <c r="GNP95" s="6"/>
      <c r="GNQ95" s="6"/>
      <c r="GNR95" s="6"/>
      <c r="GNS95" s="6"/>
      <c r="GNT95" s="6"/>
      <c r="GNU95" s="6"/>
      <c r="GNV95" s="6"/>
      <c r="GNW95" s="6"/>
      <c r="GNX95" s="6"/>
      <c r="GNY95" s="6"/>
      <c r="GNZ95" s="6"/>
      <c r="GOA95" s="6"/>
      <c r="GOB95" s="6"/>
      <c r="GOC95" s="6"/>
      <c r="GOD95" s="6"/>
      <c r="GOE95" s="6"/>
      <c r="GOF95" s="6"/>
      <c r="GOG95" s="6"/>
      <c r="GOH95" s="6"/>
      <c r="GOI95" s="6"/>
      <c r="GOJ95" s="6"/>
      <c r="GOK95" s="6"/>
      <c r="GOL95" s="6"/>
      <c r="GOM95" s="6"/>
      <c r="GON95" s="6"/>
      <c r="GOO95" s="6"/>
      <c r="GOP95" s="6"/>
      <c r="GOQ95" s="6"/>
      <c r="GOR95" s="6"/>
      <c r="GOS95" s="6"/>
      <c r="GOT95" s="6"/>
      <c r="GOU95" s="6"/>
      <c r="GOV95" s="6"/>
      <c r="GOW95" s="6"/>
      <c r="GOX95" s="6"/>
      <c r="GOY95" s="6"/>
      <c r="GOZ95" s="6"/>
      <c r="GPA95" s="6"/>
      <c r="GPB95" s="6"/>
      <c r="GPC95" s="6"/>
      <c r="GPD95" s="6"/>
      <c r="GPE95" s="6"/>
      <c r="GPF95" s="6"/>
      <c r="GPG95" s="6"/>
      <c r="GPH95" s="6"/>
      <c r="GPI95" s="6"/>
      <c r="GPJ95" s="6"/>
      <c r="GPK95" s="6"/>
      <c r="GPL95" s="6"/>
      <c r="GPM95" s="6"/>
      <c r="GPN95" s="6"/>
      <c r="GPO95" s="6"/>
      <c r="GPP95" s="6"/>
      <c r="GPQ95" s="6"/>
      <c r="GPR95" s="6"/>
      <c r="GPS95" s="6"/>
      <c r="GPT95" s="6"/>
      <c r="GPU95" s="6"/>
      <c r="GPV95" s="6"/>
      <c r="GPW95" s="6"/>
      <c r="GPX95" s="6"/>
      <c r="GPY95" s="6"/>
      <c r="GPZ95" s="6"/>
      <c r="GQA95" s="6"/>
      <c r="GQB95" s="6"/>
      <c r="GQC95" s="6"/>
      <c r="GQD95" s="6"/>
      <c r="GQE95" s="6"/>
      <c r="GQF95" s="6"/>
      <c r="GQG95" s="6"/>
      <c r="GQH95" s="6"/>
      <c r="GQI95" s="6"/>
      <c r="GQJ95" s="6"/>
      <c r="GQK95" s="6"/>
      <c r="GQL95" s="6"/>
      <c r="GQM95" s="6"/>
      <c r="GQN95" s="6"/>
      <c r="GQO95" s="6"/>
      <c r="GQP95" s="6"/>
      <c r="GQQ95" s="6"/>
      <c r="GQR95" s="6"/>
      <c r="GQS95" s="6"/>
      <c r="GQT95" s="6"/>
      <c r="GQU95" s="6"/>
      <c r="GQV95" s="6"/>
      <c r="GQW95" s="6"/>
      <c r="GQX95" s="6"/>
      <c r="GQY95" s="6"/>
      <c r="GQZ95" s="6"/>
      <c r="GRA95" s="6"/>
      <c r="GRB95" s="6"/>
      <c r="GRC95" s="6"/>
      <c r="GRD95" s="6"/>
      <c r="GRE95" s="6"/>
      <c r="GRF95" s="6"/>
      <c r="GRG95" s="6"/>
      <c r="GRH95" s="6"/>
      <c r="GRI95" s="6"/>
      <c r="GRJ95" s="6"/>
      <c r="GRK95" s="6"/>
      <c r="GRL95" s="6"/>
      <c r="GRM95" s="6"/>
      <c r="GRN95" s="6"/>
      <c r="GRO95" s="6"/>
      <c r="GRP95" s="6"/>
      <c r="GRQ95" s="6"/>
      <c r="GRR95" s="6"/>
      <c r="GRS95" s="6"/>
      <c r="GRT95" s="6"/>
      <c r="GRU95" s="6"/>
      <c r="GRV95" s="6"/>
      <c r="GRW95" s="6"/>
      <c r="GRX95" s="6"/>
      <c r="GRY95" s="6"/>
      <c r="GRZ95" s="6"/>
      <c r="GSA95" s="6"/>
      <c r="GSB95" s="6"/>
      <c r="GSC95" s="6"/>
      <c r="GSD95" s="6"/>
      <c r="GSE95" s="6"/>
      <c r="GSF95" s="6"/>
      <c r="GSG95" s="6"/>
      <c r="GSH95" s="6"/>
      <c r="GSI95" s="6"/>
      <c r="GSJ95" s="6"/>
      <c r="GSK95" s="6"/>
      <c r="GSL95" s="6"/>
      <c r="GSM95" s="6"/>
      <c r="GSN95" s="6"/>
      <c r="GSO95" s="6"/>
      <c r="GSP95" s="6"/>
      <c r="GSQ95" s="6"/>
      <c r="GSR95" s="6"/>
      <c r="GSS95" s="6"/>
      <c r="GST95" s="6"/>
      <c r="GSU95" s="6"/>
      <c r="GSV95" s="6"/>
      <c r="GSW95" s="6"/>
      <c r="GSX95" s="6"/>
      <c r="GSY95" s="6"/>
      <c r="GSZ95" s="6"/>
      <c r="GTA95" s="6"/>
      <c r="GTB95" s="6"/>
      <c r="GTC95" s="6"/>
      <c r="GTD95" s="6"/>
      <c r="GTE95" s="6"/>
      <c r="GTF95" s="6"/>
      <c r="GTG95" s="6"/>
      <c r="GTH95" s="6"/>
      <c r="GTI95" s="6"/>
      <c r="GTJ95" s="6"/>
      <c r="GTK95" s="6"/>
      <c r="GTL95" s="6"/>
      <c r="GTM95" s="6"/>
      <c r="GTN95" s="6"/>
      <c r="GTO95" s="6"/>
      <c r="GTP95" s="6"/>
      <c r="GTQ95" s="6"/>
      <c r="GTR95" s="6"/>
      <c r="GTS95" s="6"/>
      <c r="GTT95" s="6"/>
      <c r="GTU95" s="6"/>
      <c r="GTV95" s="6"/>
      <c r="GTW95" s="6"/>
      <c r="GTX95" s="6"/>
      <c r="GTY95" s="6"/>
      <c r="GTZ95" s="6"/>
      <c r="GUA95" s="6"/>
      <c r="GUB95" s="6"/>
      <c r="GUC95" s="6"/>
      <c r="GUD95" s="6"/>
      <c r="GUE95" s="6"/>
      <c r="GUF95" s="6"/>
      <c r="GUG95" s="6"/>
      <c r="GUH95" s="6"/>
      <c r="GUI95" s="6"/>
      <c r="GUJ95" s="6"/>
      <c r="GUK95" s="6"/>
      <c r="GUL95" s="6"/>
      <c r="GUM95" s="6"/>
      <c r="GUN95" s="6"/>
      <c r="GUO95" s="6"/>
      <c r="GUP95" s="6"/>
      <c r="GUQ95" s="6"/>
      <c r="GUR95" s="6"/>
      <c r="GUS95" s="6"/>
      <c r="GUT95" s="6"/>
      <c r="GUU95" s="6"/>
      <c r="GUV95" s="6"/>
      <c r="GUW95" s="6"/>
      <c r="GUX95" s="6"/>
      <c r="GUY95" s="6"/>
      <c r="GUZ95" s="6"/>
      <c r="GVA95" s="6"/>
      <c r="GVB95" s="6"/>
      <c r="GVC95" s="6"/>
      <c r="GVD95" s="6"/>
      <c r="GVE95" s="6"/>
      <c r="GVF95" s="6"/>
      <c r="GVG95" s="6"/>
      <c r="GVH95" s="6"/>
      <c r="GVI95" s="6"/>
      <c r="GVJ95" s="6"/>
      <c r="GVK95" s="6"/>
      <c r="GVL95" s="6"/>
      <c r="GVM95" s="6"/>
      <c r="GVN95" s="6"/>
      <c r="GVO95" s="6"/>
      <c r="GVP95" s="6"/>
      <c r="GVQ95" s="6"/>
      <c r="GVR95" s="6"/>
      <c r="GVS95" s="6"/>
      <c r="GVT95" s="6"/>
      <c r="GVU95" s="6"/>
      <c r="GVV95" s="6"/>
      <c r="GVW95" s="6"/>
      <c r="GVX95" s="6"/>
      <c r="GVY95" s="6"/>
      <c r="GVZ95" s="6"/>
      <c r="GWA95" s="6"/>
      <c r="GWB95" s="6"/>
      <c r="GWC95" s="6"/>
      <c r="GWD95" s="6"/>
      <c r="GWE95" s="6"/>
      <c r="GWF95" s="6"/>
      <c r="GWG95" s="6"/>
      <c r="GWH95" s="6"/>
      <c r="GWI95" s="6"/>
      <c r="GWJ95" s="6"/>
      <c r="GWK95" s="6"/>
      <c r="GWL95" s="6"/>
      <c r="GWM95" s="6"/>
      <c r="GWN95" s="6"/>
      <c r="GWO95" s="6"/>
      <c r="GWP95" s="6"/>
      <c r="GWQ95" s="6"/>
      <c r="GWR95" s="6"/>
      <c r="GWS95" s="6"/>
      <c r="GWT95" s="6"/>
      <c r="GWU95" s="6"/>
      <c r="GWV95" s="6"/>
      <c r="GWW95" s="6"/>
      <c r="GWX95" s="6"/>
      <c r="GWY95" s="6"/>
      <c r="GWZ95" s="6"/>
      <c r="GXA95" s="6"/>
      <c r="GXB95" s="6"/>
      <c r="GXC95" s="6"/>
      <c r="GXD95" s="6"/>
      <c r="GXE95" s="6"/>
      <c r="GXF95" s="6"/>
      <c r="GXG95" s="6"/>
      <c r="GXH95" s="6"/>
      <c r="GXI95" s="6"/>
      <c r="GXJ95" s="6"/>
      <c r="GXK95" s="6"/>
      <c r="GXL95" s="6"/>
      <c r="GXM95" s="6"/>
      <c r="GXN95" s="6"/>
      <c r="GXO95" s="6"/>
      <c r="GXP95" s="6"/>
      <c r="GXQ95" s="6"/>
      <c r="GXR95" s="6"/>
      <c r="GXS95" s="6"/>
      <c r="GXT95" s="6"/>
      <c r="GXU95" s="6"/>
      <c r="GXV95" s="6"/>
      <c r="GXW95" s="6"/>
      <c r="GXX95" s="6"/>
      <c r="GXY95" s="6"/>
      <c r="GXZ95" s="6"/>
      <c r="GYA95" s="6"/>
      <c r="GYB95" s="6"/>
      <c r="GYC95" s="6"/>
      <c r="GYD95" s="6"/>
      <c r="GYE95" s="6"/>
      <c r="GYF95" s="6"/>
      <c r="GYG95" s="6"/>
      <c r="GYH95" s="6"/>
      <c r="GYI95" s="6"/>
      <c r="GYJ95" s="6"/>
      <c r="GYK95" s="6"/>
      <c r="GYL95" s="6"/>
      <c r="GYM95" s="6"/>
      <c r="GYN95" s="6"/>
      <c r="GYO95" s="6"/>
      <c r="GYP95" s="6"/>
      <c r="GYQ95" s="6"/>
      <c r="GYR95" s="6"/>
      <c r="GYS95" s="6"/>
      <c r="GYT95" s="6"/>
      <c r="GYU95" s="6"/>
      <c r="GYV95" s="6"/>
      <c r="GYW95" s="6"/>
      <c r="GYX95" s="6"/>
      <c r="GYY95" s="6"/>
      <c r="GYZ95" s="6"/>
      <c r="GZA95" s="6"/>
      <c r="GZB95" s="6"/>
      <c r="GZC95" s="6"/>
      <c r="GZD95" s="6"/>
      <c r="GZE95" s="6"/>
      <c r="GZF95" s="6"/>
      <c r="GZG95" s="6"/>
      <c r="GZH95" s="6"/>
      <c r="GZI95" s="6"/>
      <c r="GZJ95" s="6"/>
      <c r="GZK95" s="6"/>
      <c r="GZL95" s="6"/>
      <c r="GZM95" s="6"/>
      <c r="GZN95" s="6"/>
      <c r="GZO95" s="6"/>
      <c r="GZP95" s="6"/>
      <c r="GZQ95" s="6"/>
      <c r="GZR95" s="6"/>
      <c r="GZS95" s="6"/>
      <c r="GZT95" s="6"/>
      <c r="GZU95" s="6"/>
      <c r="GZV95" s="6"/>
      <c r="GZW95" s="6"/>
      <c r="GZX95" s="6"/>
      <c r="GZY95" s="6"/>
      <c r="GZZ95" s="6"/>
      <c r="HAA95" s="6"/>
      <c r="HAB95" s="6"/>
      <c r="HAC95" s="6"/>
      <c r="HAD95" s="6"/>
      <c r="HAE95" s="6"/>
      <c r="HAF95" s="6"/>
      <c r="HAG95" s="6"/>
      <c r="HAH95" s="6"/>
      <c r="HAI95" s="6"/>
      <c r="HAJ95" s="6"/>
      <c r="HAK95" s="6"/>
      <c r="HAL95" s="6"/>
      <c r="HAM95" s="6"/>
      <c r="HAN95" s="6"/>
      <c r="HAO95" s="6"/>
      <c r="HAP95" s="6"/>
      <c r="HAQ95" s="6"/>
      <c r="HAR95" s="6"/>
      <c r="HAS95" s="6"/>
      <c r="HAT95" s="6"/>
      <c r="HAU95" s="6"/>
      <c r="HAV95" s="6"/>
      <c r="HAW95" s="6"/>
      <c r="HAX95" s="6"/>
      <c r="HAY95" s="6"/>
      <c r="HAZ95" s="6"/>
      <c r="HBA95" s="6"/>
      <c r="HBB95" s="6"/>
      <c r="HBC95" s="6"/>
      <c r="HBD95" s="6"/>
      <c r="HBE95" s="6"/>
      <c r="HBF95" s="6"/>
      <c r="HBG95" s="6"/>
      <c r="HBH95" s="6"/>
      <c r="HBI95" s="6"/>
      <c r="HBJ95" s="6"/>
      <c r="HBK95" s="6"/>
      <c r="HBL95" s="6"/>
      <c r="HBM95" s="6"/>
      <c r="HBN95" s="6"/>
      <c r="HBO95" s="6"/>
      <c r="HBP95" s="6"/>
      <c r="HBQ95" s="6"/>
      <c r="HBR95" s="6"/>
      <c r="HBS95" s="6"/>
      <c r="HBT95" s="6"/>
      <c r="HBU95" s="6"/>
      <c r="HBV95" s="6"/>
      <c r="HBW95" s="6"/>
      <c r="HBX95" s="6"/>
      <c r="HBY95" s="6"/>
      <c r="HBZ95" s="6"/>
      <c r="HCA95" s="6"/>
      <c r="HCB95" s="6"/>
      <c r="HCC95" s="6"/>
      <c r="HCD95" s="6"/>
      <c r="HCE95" s="6"/>
      <c r="HCF95" s="6"/>
      <c r="HCG95" s="6"/>
      <c r="HCH95" s="6"/>
      <c r="HCI95" s="6"/>
      <c r="HCJ95" s="6"/>
      <c r="HCK95" s="6"/>
      <c r="HCL95" s="6"/>
      <c r="HCM95" s="6"/>
      <c r="HCN95" s="6"/>
      <c r="HCO95" s="6"/>
      <c r="HCP95" s="6"/>
      <c r="HCQ95" s="6"/>
      <c r="HCR95" s="6"/>
      <c r="HCS95" s="6"/>
      <c r="HCT95" s="6"/>
      <c r="HCU95" s="6"/>
      <c r="HCV95" s="6"/>
      <c r="HCW95" s="6"/>
      <c r="HCX95" s="6"/>
      <c r="HCY95" s="6"/>
      <c r="HCZ95" s="6"/>
      <c r="HDA95" s="6"/>
      <c r="HDB95" s="6"/>
      <c r="HDC95" s="6"/>
      <c r="HDD95" s="6"/>
      <c r="HDE95" s="6"/>
      <c r="HDF95" s="6"/>
      <c r="HDG95" s="6"/>
      <c r="HDH95" s="6"/>
      <c r="HDI95" s="6"/>
      <c r="HDJ95" s="6"/>
      <c r="HDK95" s="6"/>
      <c r="HDL95" s="6"/>
      <c r="HDM95" s="6"/>
      <c r="HDN95" s="6"/>
      <c r="HDO95" s="6"/>
      <c r="HDP95" s="6"/>
      <c r="HDQ95" s="6"/>
      <c r="HDR95" s="6"/>
      <c r="HDS95" s="6"/>
      <c r="HDT95" s="6"/>
      <c r="HDU95" s="6"/>
      <c r="HDV95" s="6"/>
      <c r="HDW95" s="6"/>
      <c r="HDX95" s="6"/>
      <c r="HDY95" s="6"/>
      <c r="HDZ95" s="6"/>
      <c r="HEA95" s="6"/>
      <c r="HEB95" s="6"/>
      <c r="HEC95" s="6"/>
      <c r="HED95" s="6"/>
      <c r="HEE95" s="6"/>
      <c r="HEF95" s="6"/>
      <c r="HEG95" s="6"/>
      <c r="HEH95" s="6"/>
      <c r="HEI95" s="6"/>
      <c r="HEJ95" s="6"/>
      <c r="HEK95" s="6"/>
      <c r="HEL95" s="6"/>
      <c r="HEM95" s="6"/>
      <c r="HEN95" s="6"/>
      <c r="HEO95" s="6"/>
      <c r="HEP95" s="6"/>
      <c r="HEQ95" s="6"/>
      <c r="HER95" s="6"/>
      <c r="HES95" s="6"/>
      <c r="HET95" s="6"/>
      <c r="HEU95" s="6"/>
      <c r="HEV95" s="6"/>
      <c r="HEW95" s="6"/>
      <c r="HEX95" s="6"/>
      <c r="HEY95" s="6"/>
      <c r="HEZ95" s="6"/>
      <c r="HFA95" s="6"/>
      <c r="HFB95" s="6"/>
      <c r="HFC95" s="6"/>
      <c r="HFD95" s="6"/>
      <c r="HFE95" s="6"/>
      <c r="HFF95" s="6"/>
      <c r="HFG95" s="6"/>
      <c r="HFH95" s="6"/>
      <c r="HFI95" s="6"/>
      <c r="HFJ95" s="6"/>
      <c r="HFK95" s="6"/>
      <c r="HFL95" s="6"/>
      <c r="HFM95" s="6"/>
      <c r="HFN95" s="6"/>
      <c r="HFO95" s="6"/>
      <c r="HFP95" s="6"/>
      <c r="HFQ95" s="6"/>
      <c r="HFR95" s="6"/>
      <c r="HFS95" s="6"/>
      <c r="HFT95" s="6"/>
      <c r="HFU95" s="6"/>
      <c r="HFV95" s="6"/>
      <c r="HFW95" s="6"/>
      <c r="HFX95" s="6"/>
      <c r="HFY95" s="6"/>
      <c r="HFZ95" s="6"/>
      <c r="HGA95" s="6"/>
      <c r="HGB95" s="6"/>
      <c r="HGC95" s="6"/>
      <c r="HGD95" s="6"/>
      <c r="HGE95" s="6"/>
      <c r="HGF95" s="6"/>
      <c r="HGG95" s="6"/>
      <c r="HGH95" s="6"/>
      <c r="HGI95" s="6"/>
      <c r="HGJ95" s="6"/>
      <c r="HGK95" s="6"/>
      <c r="HGL95" s="6"/>
      <c r="HGM95" s="6"/>
      <c r="HGN95" s="6"/>
      <c r="HGO95" s="6"/>
      <c r="HGP95" s="6"/>
      <c r="HGQ95" s="6"/>
      <c r="HGR95" s="6"/>
      <c r="HGS95" s="6"/>
      <c r="HGT95" s="6"/>
      <c r="HGU95" s="6"/>
      <c r="HGV95" s="6"/>
      <c r="HGW95" s="6"/>
      <c r="HGX95" s="6"/>
      <c r="HGY95" s="6"/>
      <c r="HGZ95" s="6"/>
      <c r="HHA95" s="6"/>
      <c r="HHB95" s="6"/>
      <c r="HHC95" s="6"/>
      <c r="HHD95" s="6"/>
      <c r="HHE95" s="6"/>
      <c r="HHF95" s="6"/>
      <c r="HHG95" s="6"/>
      <c r="HHH95" s="6"/>
      <c r="HHI95" s="6"/>
      <c r="HHJ95" s="6"/>
      <c r="HHK95" s="6"/>
      <c r="HHL95" s="6"/>
      <c r="HHM95" s="6"/>
      <c r="HHN95" s="6"/>
      <c r="HHO95" s="6"/>
      <c r="HHP95" s="6"/>
      <c r="HHQ95" s="6"/>
      <c r="HHR95" s="6"/>
      <c r="HHS95" s="6"/>
      <c r="HHT95" s="6"/>
      <c r="HHU95" s="6"/>
      <c r="HHV95" s="6"/>
      <c r="HHW95" s="6"/>
      <c r="HHX95" s="6"/>
      <c r="HHY95" s="6"/>
      <c r="HHZ95" s="6"/>
      <c r="HIA95" s="6"/>
      <c r="HIB95" s="6"/>
      <c r="HIC95" s="6"/>
      <c r="HID95" s="6"/>
      <c r="HIE95" s="6"/>
      <c r="HIF95" s="6"/>
      <c r="HIG95" s="6"/>
      <c r="HIH95" s="6"/>
      <c r="HII95" s="6"/>
      <c r="HIJ95" s="6"/>
      <c r="HIK95" s="6"/>
      <c r="HIL95" s="6"/>
      <c r="HIM95" s="6"/>
      <c r="HIN95" s="6"/>
      <c r="HIO95" s="6"/>
      <c r="HIP95" s="6"/>
      <c r="HIQ95" s="6"/>
      <c r="HIR95" s="6"/>
      <c r="HIS95" s="6"/>
      <c r="HIT95" s="6"/>
      <c r="HIU95" s="6"/>
      <c r="HIV95" s="6"/>
      <c r="HIW95" s="6"/>
      <c r="HIX95" s="6"/>
      <c r="HIY95" s="6"/>
      <c r="HIZ95" s="6"/>
      <c r="HJA95" s="6"/>
      <c r="HJB95" s="6"/>
      <c r="HJC95" s="6"/>
      <c r="HJD95" s="6"/>
      <c r="HJE95" s="6"/>
      <c r="HJF95" s="6"/>
      <c r="HJG95" s="6"/>
      <c r="HJH95" s="6"/>
      <c r="HJI95" s="6"/>
      <c r="HJJ95" s="6"/>
      <c r="HJK95" s="6"/>
      <c r="HJL95" s="6"/>
      <c r="HJM95" s="6"/>
      <c r="HJN95" s="6"/>
      <c r="HJO95" s="6"/>
      <c r="HJP95" s="6"/>
      <c r="HJQ95" s="6"/>
      <c r="HJR95" s="6"/>
      <c r="HJS95" s="6"/>
      <c r="HJT95" s="6"/>
      <c r="HJU95" s="6"/>
      <c r="HJV95" s="6"/>
      <c r="HJW95" s="6"/>
      <c r="HJX95" s="6"/>
      <c r="HJY95" s="6"/>
      <c r="HJZ95" s="6"/>
      <c r="HKA95" s="6"/>
      <c r="HKB95" s="6"/>
      <c r="HKC95" s="6"/>
      <c r="HKD95" s="6"/>
      <c r="HKE95" s="6"/>
      <c r="HKF95" s="6"/>
      <c r="HKG95" s="6"/>
      <c r="HKH95" s="6"/>
      <c r="HKI95" s="6"/>
      <c r="HKJ95" s="6"/>
      <c r="HKK95" s="6"/>
      <c r="HKL95" s="6"/>
      <c r="HKM95" s="6"/>
      <c r="HKN95" s="6"/>
      <c r="HKO95" s="6"/>
      <c r="HKP95" s="6"/>
      <c r="HKQ95" s="6"/>
      <c r="HKR95" s="6"/>
      <c r="HKS95" s="6"/>
      <c r="HKT95" s="6"/>
      <c r="HKU95" s="6"/>
      <c r="HKV95" s="6"/>
      <c r="HKW95" s="6"/>
      <c r="HKX95" s="6"/>
      <c r="HKY95" s="6"/>
      <c r="HKZ95" s="6"/>
      <c r="HLA95" s="6"/>
      <c r="HLB95" s="6"/>
      <c r="HLC95" s="6"/>
      <c r="HLD95" s="6"/>
      <c r="HLE95" s="6"/>
      <c r="HLF95" s="6"/>
      <c r="HLG95" s="6"/>
      <c r="HLH95" s="6"/>
      <c r="HLI95" s="6"/>
      <c r="HLJ95" s="6"/>
      <c r="HLK95" s="6"/>
      <c r="HLL95" s="6"/>
      <c r="HLM95" s="6"/>
      <c r="HLN95" s="6"/>
      <c r="HLO95" s="6"/>
      <c r="HLP95" s="6"/>
      <c r="HLQ95" s="6"/>
      <c r="HLR95" s="6"/>
      <c r="HLS95" s="6"/>
      <c r="HLT95" s="6"/>
      <c r="HLU95" s="6"/>
      <c r="HLV95" s="6"/>
      <c r="HLW95" s="6"/>
      <c r="HLX95" s="6"/>
      <c r="HLY95" s="6"/>
      <c r="HLZ95" s="6"/>
      <c r="HMA95" s="6"/>
      <c r="HMB95" s="6"/>
      <c r="HMC95" s="6"/>
      <c r="HMD95" s="6"/>
      <c r="HME95" s="6"/>
      <c r="HMF95" s="6"/>
      <c r="HMG95" s="6"/>
      <c r="HMH95" s="6"/>
      <c r="HMI95" s="6"/>
      <c r="HMJ95" s="6"/>
      <c r="HMK95" s="6"/>
      <c r="HML95" s="6"/>
      <c r="HMM95" s="6"/>
      <c r="HMN95" s="6"/>
      <c r="HMO95" s="6"/>
      <c r="HMP95" s="6"/>
      <c r="HMQ95" s="6"/>
      <c r="HMR95" s="6"/>
      <c r="HMS95" s="6"/>
      <c r="HMT95" s="6"/>
      <c r="HMU95" s="6"/>
      <c r="HMV95" s="6"/>
      <c r="HMW95" s="6"/>
      <c r="HMX95" s="6"/>
      <c r="HMY95" s="6"/>
      <c r="HMZ95" s="6"/>
      <c r="HNA95" s="6"/>
      <c r="HNB95" s="6"/>
      <c r="HNC95" s="6"/>
      <c r="HND95" s="6"/>
      <c r="HNE95" s="6"/>
      <c r="HNF95" s="6"/>
      <c r="HNG95" s="6"/>
      <c r="HNH95" s="6"/>
      <c r="HNI95" s="6"/>
      <c r="HNJ95" s="6"/>
      <c r="HNK95" s="6"/>
      <c r="HNL95" s="6"/>
      <c r="HNM95" s="6"/>
      <c r="HNN95" s="6"/>
      <c r="HNO95" s="6"/>
      <c r="HNP95" s="6"/>
      <c r="HNQ95" s="6"/>
      <c r="HNR95" s="6"/>
      <c r="HNS95" s="6"/>
      <c r="HNT95" s="6"/>
      <c r="HNU95" s="6"/>
      <c r="HNV95" s="6"/>
      <c r="HNW95" s="6"/>
      <c r="HNX95" s="6"/>
      <c r="HNY95" s="6"/>
      <c r="HNZ95" s="6"/>
      <c r="HOA95" s="6"/>
      <c r="HOB95" s="6"/>
      <c r="HOC95" s="6"/>
      <c r="HOD95" s="6"/>
      <c r="HOE95" s="6"/>
      <c r="HOF95" s="6"/>
      <c r="HOG95" s="6"/>
      <c r="HOH95" s="6"/>
      <c r="HOI95" s="6"/>
      <c r="HOJ95" s="6"/>
      <c r="HOK95" s="6"/>
      <c r="HOL95" s="6"/>
      <c r="HOM95" s="6"/>
      <c r="HON95" s="6"/>
      <c r="HOO95" s="6"/>
      <c r="HOP95" s="6"/>
      <c r="HOQ95" s="6"/>
      <c r="HOR95" s="6"/>
      <c r="HOS95" s="6"/>
      <c r="HOT95" s="6"/>
      <c r="HOU95" s="6"/>
      <c r="HOV95" s="6"/>
      <c r="HOW95" s="6"/>
      <c r="HOX95" s="6"/>
      <c r="HOY95" s="6"/>
      <c r="HOZ95" s="6"/>
      <c r="HPA95" s="6"/>
      <c r="HPB95" s="6"/>
      <c r="HPC95" s="6"/>
      <c r="HPD95" s="6"/>
      <c r="HPE95" s="6"/>
      <c r="HPF95" s="6"/>
      <c r="HPG95" s="6"/>
      <c r="HPH95" s="6"/>
      <c r="HPI95" s="6"/>
      <c r="HPJ95" s="6"/>
      <c r="HPK95" s="6"/>
      <c r="HPL95" s="6"/>
      <c r="HPM95" s="6"/>
      <c r="HPN95" s="6"/>
      <c r="HPO95" s="6"/>
      <c r="HPP95" s="6"/>
      <c r="HPQ95" s="6"/>
      <c r="HPR95" s="6"/>
      <c r="HPS95" s="6"/>
      <c r="HPT95" s="6"/>
      <c r="HPU95" s="6"/>
      <c r="HPV95" s="6"/>
      <c r="HPW95" s="6"/>
      <c r="HPX95" s="6"/>
      <c r="HPY95" s="6"/>
      <c r="HPZ95" s="6"/>
      <c r="HQA95" s="6"/>
      <c r="HQB95" s="6"/>
      <c r="HQC95" s="6"/>
      <c r="HQD95" s="6"/>
      <c r="HQE95" s="6"/>
      <c r="HQF95" s="6"/>
      <c r="HQG95" s="6"/>
      <c r="HQH95" s="6"/>
      <c r="HQI95" s="6"/>
      <c r="HQJ95" s="6"/>
      <c r="HQK95" s="6"/>
      <c r="HQL95" s="6"/>
      <c r="HQM95" s="6"/>
      <c r="HQN95" s="6"/>
      <c r="HQO95" s="6"/>
      <c r="HQP95" s="6"/>
      <c r="HQQ95" s="6"/>
      <c r="HQR95" s="6"/>
      <c r="HQS95" s="6"/>
      <c r="HQT95" s="6"/>
      <c r="HQU95" s="6"/>
      <c r="HQV95" s="6"/>
      <c r="HQW95" s="6"/>
      <c r="HQX95" s="6"/>
      <c r="HQY95" s="6"/>
      <c r="HQZ95" s="6"/>
      <c r="HRA95" s="6"/>
      <c r="HRB95" s="6"/>
      <c r="HRC95" s="6"/>
      <c r="HRD95" s="6"/>
      <c r="HRE95" s="6"/>
      <c r="HRF95" s="6"/>
      <c r="HRG95" s="6"/>
      <c r="HRH95" s="6"/>
      <c r="HRI95" s="6"/>
      <c r="HRJ95" s="6"/>
      <c r="HRK95" s="6"/>
      <c r="HRL95" s="6"/>
      <c r="HRM95" s="6"/>
      <c r="HRN95" s="6"/>
      <c r="HRO95" s="6"/>
      <c r="HRP95" s="6"/>
      <c r="HRQ95" s="6"/>
      <c r="HRR95" s="6"/>
      <c r="HRS95" s="6"/>
      <c r="HRT95" s="6"/>
      <c r="HRU95" s="6"/>
      <c r="HRV95" s="6"/>
      <c r="HRW95" s="6"/>
      <c r="HRX95" s="6"/>
      <c r="HRY95" s="6"/>
      <c r="HRZ95" s="6"/>
      <c r="HSA95" s="6"/>
      <c r="HSB95" s="6"/>
      <c r="HSC95" s="6"/>
      <c r="HSD95" s="6"/>
      <c r="HSE95" s="6"/>
      <c r="HSF95" s="6"/>
      <c r="HSG95" s="6"/>
      <c r="HSH95" s="6"/>
      <c r="HSI95" s="6"/>
      <c r="HSJ95" s="6"/>
      <c r="HSK95" s="6"/>
      <c r="HSL95" s="6"/>
      <c r="HSM95" s="6"/>
      <c r="HSN95" s="6"/>
      <c r="HSO95" s="6"/>
      <c r="HSP95" s="6"/>
      <c r="HSQ95" s="6"/>
      <c r="HSR95" s="6"/>
      <c r="HSS95" s="6"/>
      <c r="HST95" s="6"/>
      <c r="HSU95" s="6"/>
      <c r="HSV95" s="6"/>
      <c r="HSW95" s="6"/>
      <c r="HSX95" s="6"/>
      <c r="HSY95" s="6"/>
      <c r="HSZ95" s="6"/>
      <c r="HTA95" s="6"/>
      <c r="HTB95" s="6"/>
      <c r="HTC95" s="6"/>
      <c r="HTD95" s="6"/>
      <c r="HTE95" s="6"/>
      <c r="HTF95" s="6"/>
      <c r="HTG95" s="6"/>
      <c r="HTH95" s="6"/>
      <c r="HTI95" s="6"/>
      <c r="HTJ95" s="6"/>
      <c r="HTK95" s="6"/>
      <c r="HTL95" s="6"/>
      <c r="HTM95" s="6"/>
      <c r="HTN95" s="6"/>
      <c r="HTO95" s="6"/>
      <c r="HTP95" s="6"/>
      <c r="HTQ95" s="6"/>
      <c r="HTR95" s="6"/>
      <c r="HTS95" s="6"/>
      <c r="HTT95" s="6"/>
      <c r="HTU95" s="6"/>
      <c r="HTV95" s="6"/>
      <c r="HTW95" s="6"/>
      <c r="HTX95" s="6"/>
      <c r="HTY95" s="6"/>
      <c r="HTZ95" s="6"/>
      <c r="HUA95" s="6"/>
      <c r="HUB95" s="6"/>
      <c r="HUC95" s="6"/>
      <c r="HUD95" s="6"/>
      <c r="HUE95" s="6"/>
      <c r="HUF95" s="6"/>
      <c r="HUG95" s="6"/>
      <c r="HUH95" s="6"/>
      <c r="HUI95" s="6"/>
      <c r="HUJ95" s="6"/>
      <c r="HUK95" s="6"/>
      <c r="HUL95" s="6"/>
      <c r="HUM95" s="6"/>
      <c r="HUN95" s="6"/>
      <c r="HUO95" s="6"/>
      <c r="HUP95" s="6"/>
      <c r="HUQ95" s="6"/>
      <c r="HUR95" s="6"/>
      <c r="HUS95" s="6"/>
      <c r="HUT95" s="6"/>
      <c r="HUU95" s="6"/>
      <c r="HUV95" s="6"/>
      <c r="HUW95" s="6"/>
      <c r="HUX95" s="6"/>
      <c r="HUY95" s="6"/>
      <c r="HUZ95" s="6"/>
      <c r="HVA95" s="6"/>
      <c r="HVB95" s="6"/>
      <c r="HVC95" s="6"/>
      <c r="HVD95" s="6"/>
      <c r="HVE95" s="6"/>
      <c r="HVF95" s="6"/>
      <c r="HVG95" s="6"/>
      <c r="HVH95" s="6"/>
      <c r="HVI95" s="6"/>
      <c r="HVJ95" s="6"/>
      <c r="HVK95" s="6"/>
      <c r="HVL95" s="6"/>
      <c r="HVM95" s="6"/>
      <c r="HVN95" s="6"/>
      <c r="HVO95" s="6"/>
      <c r="HVP95" s="6"/>
      <c r="HVQ95" s="6"/>
      <c r="HVR95" s="6"/>
      <c r="HVS95" s="6"/>
      <c r="HVT95" s="6"/>
      <c r="HVU95" s="6"/>
      <c r="HVV95" s="6"/>
      <c r="HVW95" s="6"/>
      <c r="HVX95" s="6"/>
      <c r="HVY95" s="6"/>
      <c r="HVZ95" s="6"/>
      <c r="HWA95" s="6"/>
      <c r="HWB95" s="6"/>
      <c r="HWC95" s="6"/>
      <c r="HWD95" s="6"/>
      <c r="HWE95" s="6"/>
      <c r="HWF95" s="6"/>
      <c r="HWG95" s="6"/>
      <c r="HWH95" s="6"/>
      <c r="HWI95" s="6"/>
      <c r="HWJ95" s="6"/>
      <c r="HWK95" s="6"/>
      <c r="HWL95" s="6"/>
      <c r="HWM95" s="6"/>
      <c r="HWN95" s="6"/>
      <c r="HWO95" s="6"/>
      <c r="HWP95" s="6"/>
      <c r="HWQ95" s="6"/>
      <c r="HWR95" s="6"/>
      <c r="HWS95" s="6"/>
      <c r="HWT95" s="6"/>
      <c r="HWU95" s="6"/>
      <c r="HWV95" s="6"/>
      <c r="HWW95" s="6"/>
      <c r="HWX95" s="6"/>
      <c r="HWY95" s="6"/>
      <c r="HWZ95" s="6"/>
      <c r="HXA95" s="6"/>
      <c r="HXB95" s="6"/>
      <c r="HXC95" s="6"/>
      <c r="HXD95" s="6"/>
      <c r="HXE95" s="6"/>
      <c r="HXF95" s="6"/>
      <c r="HXG95" s="6"/>
      <c r="HXH95" s="6"/>
      <c r="HXI95" s="6"/>
      <c r="HXJ95" s="6"/>
      <c r="HXK95" s="6"/>
      <c r="HXL95" s="6"/>
      <c r="HXM95" s="6"/>
      <c r="HXN95" s="6"/>
      <c r="HXO95" s="6"/>
      <c r="HXP95" s="6"/>
      <c r="HXQ95" s="6"/>
      <c r="HXR95" s="6"/>
      <c r="HXS95" s="6"/>
      <c r="HXT95" s="6"/>
      <c r="HXU95" s="6"/>
      <c r="HXV95" s="6"/>
      <c r="HXW95" s="6"/>
      <c r="HXX95" s="6"/>
      <c r="HXY95" s="6"/>
      <c r="HXZ95" s="6"/>
      <c r="HYA95" s="6"/>
      <c r="HYB95" s="6"/>
      <c r="HYC95" s="6"/>
      <c r="HYD95" s="6"/>
      <c r="HYE95" s="6"/>
      <c r="HYF95" s="6"/>
      <c r="HYG95" s="6"/>
      <c r="HYH95" s="6"/>
      <c r="HYI95" s="6"/>
      <c r="HYJ95" s="6"/>
      <c r="HYK95" s="6"/>
      <c r="HYL95" s="6"/>
      <c r="HYM95" s="6"/>
      <c r="HYN95" s="6"/>
      <c r="HYO95" s="6"/>
      <c r="HYP95" s="6"/>
      <c r="HYQ95" s="6"/>
      <c r="HYR95" s="6"/>
      <c r="HYS95" s="6"/>
      <c r="HYT95" s="6"/>
      <c r="HYU95" s="6"/>
      <c r="HYV95" s="6"/>
      <c r="HYW95" s="6"/>
      <c r="HYX95" s="6"/>
      <c r="HYY95" s="6"/>
      <c r="HYZ95" s="6"/>
      <c r="HZA95" s="6"/>
      <c r="HZB95" s="6"/>
      <c r="HZC95" s="6"/>
      <c r="HZD95" s="6"/>
      <c r="HZE95" s="6"/>
      <c r="HZF95" s="6"/>
      <c r="HZG95" s="6"/>
      <c r="HZH95" s="6"/>
      <c r="HZI95" s="6"/>
      <c r="HZJ95" s="6"/>
      <c r="HZK95" s="6"/>
      <c r="HZL95" s="6"/>
      <c r="HZM95" s="6"/>
      <c r="HZN95" s="6"/>
      <c r="HZO95" s="6"/>
      <c r="HZP95" s="6"/>
      <c r="HZQ95" s="6"/>
      <c r="HZR95" s="6"/>
      <c r="HZS95" s="6"/>
      <c r="HZT95" s="6"/>
      <c r="HZU95" s="6"/>
      <c r="HZV95" s="6"/>
      <c r="HZW95" s="6"/>
      <c r="HZX95" s="6"/>
      <c r="HZY95" s="6"/>
      <c r="HZZ95" s="6"/>
      <c r="IAA95" s="6"/>
      <c r="IAB95" s="6"/>
      <c r="IAC95" s="6"/>
      <c r="IAD95" s="6"/>
      <c r="IAE95" s="6"/>
      <c r="IAF95" s="6"/>
      <c r="IAG95" s="6"/>
      <c r="IAH95" s="6"/>
      <c r="IAI95" s="6"/>
      <c r="IAJ95" s="6"/>
      <c r="IAK95" s="6"/>
      <c r="IAL95" s="6"/>
      <c r="IAM95" s="6"/>
      <c r="IAN95" s="6"/>
      <c r="IAO95" s="6"/>
      <c r="IAP95" s="6"/>
      <c r="IAQ95" s="6"/>
      <c r="IAR95" s="6"/>
      <c r="IAS95" s="6"/>
      <c r="IAT95" s="6"/>
      <c r="IAU95" s="6"/>
      <c r="IAV95" s="6"/>
      <c r="IAW95" s="6"/>
      <c r="IAX95" s="6"/>
      <c r="IAY95" s="6"/>
      <c r="IAZ95" s="6"/>
      <c r="IBA95" s="6"/>
      <c r="IBB95" s="6"/>
      <c r="IBC95" s="6"/>
      <c r="IBD95" s="6"/>
      <c r="IBE95" s="6"/>
      <c r="IBF95" s="6"/>
      <c r="IBG95" s="6"/>
      <c r="IBH95" s="6"/>
      <c r="IBI95" s="6"/>
      <c r="IBJ95" s="6"/>
      <c r="IBK95" s="6"/>
      <c r="IBL95" s="6"/>
      <c r="IBM95" s="6"/>
      <c r="IBN95" s="6"/>
      <c r="IBO95" s="6"/>
      <c r="IBP95" s="6"/>
      <c r="IBQ95" s="6"/>
      <c r="IBR95" s="6"/>
      <c r="IBS95" s="6"/>
      <c r="IBT95" s="6"/>
      <c r="IBU95" s="6"/>
      <c r="IBV95" s="6"/>
      <c r="IBW95" s="6"/>
      <c r="IBX95" s="6"/>
      <c r="IBY95" s="6"/>
      <c r="IBZ95" s="6"/>
      <c r="ICA95" s="6"/>
      <c r="ICB95" s="6"/>
      <c r="ICC95" s="6"/>
      <c r="ICD95" s="6"/>
      <c r="ICE95" s="6"/>
      <c r="ICF95" s="6"/>
      <c r="ICG95" s="6"/>
      <c r="ICH95" s="6"/>
      <c r="ICI95" s="6"/>
      <c r="ICJ95" s="6"/>
      <c r="ICK95" s="6"/>
      <c r="ICL95" s="6"/>
      <c r="ICM95" s="6"/>
      <c r="ICN95" s="6"/>
      <c r="ICO95" s="6"/>
      <c r="ICP95" s="6"/>
      <c r="ICQ95" s="6"/>
      <c r="ICR95" s="6"/>
      <c r="ICS95" s="6"/>
      <c r="ICT95" s="6"/>
      <c r="ICU95" s="6"/>
      <c r="ICV95" s="6"/>
      <c r="ICW95" s="6"/>
      <c r="ICX95" s="6"/>
      <c r="ICY95" s="6"/>
      <c r="ICZ95" s="6"/>
      <c r="IDA95" s="6"/>
      <c r="IDB95" s="6"/>
      <c r="IDC95" s="6"/>
      <c r="IDD95" s="6"/>
      <c r="IDE95" s="6"/>
      <c r="IDF95" s="6"/>
      <c r="IDG95" s="6"/>
      <c r="IDH95" s="6"/>
      <c r="IDI95" s="6"/>
      <c r="IDJ95" s="6"/>
      <c r="IDK95" s="6"/>
      <c r="IDL95" s="6"/>
      <c r="IDM95" s="6"/>
      <c r="IDN95" s="6"/>
      <c r="IDO95" s="6"/>
      <c r="IDP95" s="6"/>
      <c r="IDQ95" s="6"/>
      <c r="IDR95" s="6"/>
      <c r="IDS95" s="6"/>
      <c r="IDT95" s="6"/>
      <c r="IDU95" s="6"/>
      <c r="IDV95" s="6"/>
      <c r="IDW95" s="6"/>
      <c r="IDX95" s="6"/>
      <c r="IDY95" s="6"/>
      <c r="IDZ95" s="6"/>
      <c r="IEA95" s="6"/>
      <c r="IEB95" s="6"/>
      <c r="IEC95" s="6"/>
      <c r="IED95" s="6"/>
      <c r="IEE95" s="6"/>
      <c r="IEF95" s="6"/>
      <c r="IEG95" s="6"/>
      <c r="IEH95" s="6"/>
      <c r="IEI95" s="6"/>
      <c r="IEJ95" s="6"/>
      <c r="IEK95" s="6"/>
      <c r="IEL95" s="6"/>
      <c r="IEM95" s="6"/>
      <c r="IEN95" s="6"/>
      <c r="IEO95" s="6"/>
      <c r="IEP95" s="6"/>
      <c r="IEQ95" s="6"/>
      <c r="IER95" s="6"/>
      <c r="IES95" s="6"/>
      <c r="IET95" s="6"/>
      <c r="IEU95" s="6"/>
      <c r="IEV95" s="6"/>
      <c r="IEW95" s="6"/>
      <c r="IEX95" s="6"/>
      <c r="IEY95" s="6"/>
      <c r="IEZ95" s="6"/>
      <c r="IFA95" s="6"/>
      <c r="IFB95" s="6"/>
      <c r="IFC95" s="6"/>
      <c r="IFD95" s="6"/>
      <c r="IFE95" s="6"/>
      <c r="IFF95" s="6"/>
      <c r="IFG95" s="6"/>
      <c r="IFH95" s="6"/>
      <c r="IFI95" s="6"/>
      <c r="IFJ95" s="6"/>
      <c r="IFK95" s="6"/>
      <c r="IFL95" s="6"/>
      <c r="IFM95" s="6"/>
      <c r="IFN95" s="6"/>
      <c r="IFO95" s="6"/>
      <c r="IFP95" s="6"/>
      <c r="IFQ95" s="6"/>
      <c r="IFR95" s="6"/>
      <c r="IFS95" s="6"/>
      <c r="IFT95" s="6"/>
      <c r="IFU95" s="6"/>
      <c r="IFV95" s="6"/>
      <c r="IFW95" s="6"/>
      <c r="IFX95" s="6"/>
      <c r="IFY95" s="6"/>
      <c r="IFZ95" s="6"/>
      <c r="IGA95" s="6"/>
      <c r="IGB95" s="6"/>
      <c r="IGC95" s="6"/>
      <c r="IGD95" s="6"/>
      <c r="IGE95" s="6"/>
      <c r="IGF95" s="6"/>
      <c r="IGG95" s="6"/>
      <c r="IGH95" s="6"/>
      <c r="IGI95" s="6"/>
      <c r="IGJ95" s="6"/>
      <c r="IGK95" s="6"/>
      <c r="IGL95" s="6"/>
      <c r="IGM95" s="6"/>
      <c r="IGN95" s="6"/>
      <c r="IGO95" s="6"/>
      <c r="IGP95" s="6"/>
      <c r="IGQ95" s="6"/>
      <c r="IGR95" s="6"/>
      <c r="IGS95" s="6"/>
      <c r="IGT95" s="6"/>
      <c r="IGU95" s="6"/>
      <c r="IGV95" s="6"/>
      <c r="IGW95" s="6"/>
      <c r="IGX95" s="6"/>
      <c r="IGY95" s="6"/>
      <c r="IGZ95" s="6"/>
      <c r="IHA95" s="6"/>
      <c r="IHB95" s="6"/>
      <c r="IHC95" s="6"/>
      <c r="IHD95" s="6"/>
      <c r="IHE95" s="6"/>
      <c r="IHF95" s="6"/>
      <c r="IHG95" s="6"/>
      <c r="IHH95" s="6"/>
      <c r="IHI95" s="6"/>
      <c r="IHJ95" s="6"/>
      <c r="IHK95" s="6"/>
      <c r="IHL95" s="6"/>
      <c r="IHM95" s="6"/>
      <c r="IHN95" s="6"/>
      <c r="IHO95" s="6"/>
      <c r="IHP95" s="6"/>
      <c r="IHQ95" s="6"/>
      <c r="IHR95" s="6"/>
      <c r="IHS95" s="6"/>
      <c r="IHT95" s="6"/>
      <c r="IHU95" s="6"/>
      <c r="IHV95" s="6"/>
      <c r="IHW95" s="6"/>
      <c r="IHX95" s="6"/>
      <c r="IHY95" s="6"/>
      <c r="IHZ95" s="6"/>
      <c r="IIA95" s="6"/>
      <c r="IIB95" s="6"/>
      <c r="IIC95" s="6"/>
      <c r="IID95" s="6"/>
      <c r="IIE95" s="6"/>
      <c r="IIF95" s="6"/>
      <c r="IIG95" s="6"/>
      <c r="IIH95" s="6"/>
      <c r="III95" s="6"/>
      <c r="IIJ95" s="6"/>
      <c r="IIK95" s="6"/>
      <c r="IIL95" s="6"/>
      <c r="IIM95" s="6"/>
      <c r="IIN95" s="6"/>
      <c r="IIO95" s="6"/>
      <c r="IIP95" s="6"/>
      <c r="IIQ95" s="6"/>
      <c r="IIR95" s="6"/>
      <c r="IIS95" s="6"/>
      <c r="IIT95" s="6"/>
      <c r="IIU95" s="6"/>
      <c r="IIV95" s="6"/>
      <c r="IIW95" s="6"/>
      <c r="IIX95" s="6"/>
      <c r="IIY95" s="6"/>
      <c r="IIZ95" s="6"/>
      <c r="IJA95" s="6"/>
      <c r="IJB95" s="6"/>
      <c r="IJC95" s="6"/>
      <c r="IJD95" s="6"/>
      <c r="IJE95" s="6"/>
      <c r="IJF95" s="6"/>
      <c r="IJG95" s="6"/>
      <c r="IJH95" s="6"/>
      <c r="IJI95" s="6"/>
      <c r="IJJ95" s="6"/>
      <c r="IJK95" s="6"/>
      <c r="IJL95" s="6"/>
      <c r="IJM95" s="6"/>
      <c r="IJN95" s="6"/>
      <c r="IJO95" s="6"/>
      <c r="IJP95" s="6"/>
      <c r="IJQ95" s="6"/>
      <c r="IJR95" s="6"/>
      <c r="IJS95" s="6"/>
      <c r="IJT95" s="6"/>
      <c r="IJU95" s="6"/>
      <c r="IJV95" s="6"/>
      <c r="IJW95" s="6"/>
      <c r="IJX95" s="6"/>
      <c r="IJY95" s="6"/>
      <c r="IJZ95" s="6"/>
      <c r="IKA95" s="6"/>
      <c r="IKB95" s="6"/>
      <c r="IKC95" s="6"/>
      <c r="IKD95" s="6"/>
      <c r="IKE95" s="6"/>
      <c r="IKF95" s="6"/>
      <c r="IKG95" s="6"/>
      <c r="IKH95" s="6"/>
      <c r="IKI95" s="6"/>
      <c r="IKJ95" s="6"/>
      <c r="IKK95" s="6"/>
      <c r="IKL95" s="6"/>
      <c r="IKM95" s="6"/>
      <c r="IKN95" s="6"/>
      <c r="IKO95" s="6"/>
      <c r="IKP95" s="6"/>
      <c r="IKQ95" s="6"/>
      <c r="IKR95" s="6"/>
      <c r="IKS95" s="6"/>
      <c r="IKT95" s="6"/>
      <c r="IKU95" s="6"/>
      <c r="IKV95" s="6"/>
      <c r="IKW95" s="6"/>
      <c r="IKX95" s="6"/>
      <c r="IKY95" s="6"/>
      <c r="IKZ95" s="6"/>
      <c r="ILA95" s="6"/>
      <c r="ILB95" s="6"/>
      <c r="ILC95" s="6"/>
      <c r="ILD95" s="6"/>
      <c r="ILE95" s="6"/>
      <c r="ILF95" s="6"/>
      <c r="ILG95" s="6"/>
      <c r="ILH95" s="6"/>
      <c r="ILI95" s="6"/>
      <c r="ILJ95" s="6"/>
      <c r="ILK95" s="6"/>
      <c r="ILL95" s="6"/>
      <c r="ILM95" s="6"/>
      <c r="ILN95" s="6"/>
      <c r="ILO95" s="6"/>
      <c r="ILP95" s="6"/>
      <c r="ILQ95" s="6"/>
      <c r="ILR95" s="6"/>
      <c r="ILS95" s="6"/>
      <c r="ILT95" s="6"/>
      <c r="ILU95" s="6"/>
      <c r="ILV95" s="6"/>
      <c r="ILW95" s="6"/>
      <c r="ILX95" s="6"/>
      <c r="ILY95" s="6"/>
      <c r="ILZ95" s="6"/>
      <c r="IMA95" s="6"/>
      <c r="IMB95" s="6"/>
      <c r="IMC95" s="6"/>
      <c r="IMD95" s="6"/>
      <c r="IME95" s="6"/>
      <c r="IMF95" s="6"/>
      <c r="IMG95" s="6"/>
      <c r="IMH95" s="6"/>
      <c r="IMI95" s="6"/>
      <c r="IMJ95" s="6"/>
      <c r="IMK95" s="6"/>
      <c r="IML95" s="6"/>
      <c r="IMM95" s="6"/>
      <c r="IMN95" s="6"/>
      <c r="IMO95" s="6"/>
      <c r="IMP95" s="6"/>
      <c r="IMQ95" s="6"/>
      <c r="IMR95" s="6"/>
      <c r="IMS95" s="6"/>
      <c r="IMT95" s="6"/>
      <c r="IMU95" s="6"/>
      <c r="IMV95" s="6"/>
      <c r="IMW95" s="6"/>
      <c r="IMX95" s="6"/>
      <c r="IMY95" s="6"/>
      <c r="IMZ95" s="6"/>
      <c r="INA95" s="6"/>
      <c r="INB95" s="6"/>
      <c r="INC95" s="6"/>
      <c r="IND95" s="6"/>
      <c r="INE95" s="6"/>
      <c r="INF95" s="6"/>
      <c r="ING95" s="6"/>
      <c r="INH95" s="6"/>
      <c r="INI95" s="6"/>
      <c r="INJ95" s="6"/>
      <c r="INK95" s="6"/>
      <c r="INL95" s="6"/>
      <c r="INM95" s="6"/>
      <c r="INN95" s="6"/>
      <c r="INO95" s="6"/>
      <c r="INP95" s="6"/>
      <c r="INQ95" s="6"/>
      <c r="INR95" s="6"/>
      <c r="INS95" s="6"/>
      <c r="INT95" s="6"/>
      <c r="INU95" s="6"/>
      <c r="INV95" s="6"/>
      <c r="INW95" s="6"/>
      <c r="INX95" s="6"/>
      <c r="INY95" s="6"/>
      <c r="INZ95" s="6"/>
      <c r="IOA95" s="6"/>
      <c r="IOB95" s="6"/>
      <c r="IOC95" s="6"/>
      <c r="IOD95" s="6"/>
      <c r="IOE95" s="6"/>
      <c r="IOF95" s="6"/>
      <c r="IOG95" s="6"/>
      <c r="IOH95" s="6"/>
      <c r="IOI95" s="6"/>
      <c r="IOJ95" s="6"/>
      <c r="IOK95" s="6"/>
      <c r="IOL95" s="6"/>
      <c r="IOM95" s="6"/>
      <c r="ION95" s="6"/>
      <c r="IOO95" s="6"/>
      <c r="IOP95" s="6"/>
      <c r="IOQ95" s="6"/>
      <c r="IOR95" s="6"/>
      <c r="IOS95" s="6"/>
      <c r="IOT95" s="6"/>
      <c r="IOU95" s="6"/>
      <c r="IOV95" s="6"/>
      <c r="IOW95" s="6"/>
      <c r="IOX95" s="6"/>
      <c r="IOY95" s="6"/>
      <c r="IOZ95" s="6"/>
      <c r="IPA95" s="6"/>
      <c r="IPB95" s="6"/>
      <c r="IPC95" s="6"/>
      <c r="IPD95" s="6"/>
      <c r="IPE95" s="6"/>
      <c r="IPF95" s="6"/>
      <c r="IPG95" s="6"/>
      <c r="IPH95" s="6"/>
      <c r="IPI95" s="6"/>
      <c r="IPJ95" s="6"/>
      <c r="IPK95" s="6"/>
      <c r="IPL95" s="6"/>
      <c r="IPM95" s="6"/>
      <c r="IPN95" s="6"/>
      <c r="IPO95" s="6"/>
      <c r="IPP95" s="6"/>
      <c r="IPQ95" s="6"/>
      <c r="IPR95" s="6"/>
      <c r="IPS95" s="6"/>
      <c r="IPT95" s="6"/>
      <c r="IPU95" s="6"/>
      <c r="IPV95" s="6"/>
      <c r="IPW95" s="6"/>
      <c r="IPX95" s="6"/>
      <c r="IPY95" s="6"/>
      <c r="IPZ95" s="6"/>
      <c r="IQA95" s="6"/>
      <c r="IQB95" s="6"/>
      <c r="IQC95" s="6"/>
      <c r="IQD95" s="6"/>
      <c r="IQE95" s="6"/>
      <c r="IQF95" s="6"/>
      <c r="IQG95" s="6"/>
      <c r="IQH95" s="6"/>
      <c r="IQI95" s="6"/>
      <c r="IQJ95" s="6"/>
      <c r="IQK95" s="6"/>
      <c r="IQL95" s="6"/>
      <c r="IQM95" s="6"/>
      <c r="IQN95" s="6"/>
      <c r="IQO95" s="6"/>
      <c r="IQP95" s="6"/>
      <c r="IQQ95" s="6"/>
      <c r="IQR95" s="6"/>
      <c r="IQS95" s="6"/>
      <c r="IQT95" s="6"/>
      <c r="IQU95" s="6"/>
      <c r="IQV95" s="6"/>
      <c r="IQW95" s="6"/>
      <c r="IQX95" s="6"/>
      <c r="IQY95" s="6"/>
      <c r="IQZ95" s="6"/>
      <c r="IRA95" s="6"/>
      <c r="IRB95" s="6"/>
      <c r="IRC95" s="6"/>
      <c r="IRD95" s="6"/>
      <c r="IRE95" s="6"/>
      <c r="IRF95" s="6"/>
      <c r="IRG95" s="6"/>
      <c r="IRH95" s="6"/>
      <c r="IRI95" s="6"/>
      <c r="IRJ95" s="6"/>
      <c r="IRK95" s="6"/>
      <c r="IRL95" s="6"/>
      <c r="IRM95" s="6"/>
      <c r="IRN95" s="6"/>
      <c r="IRO95" s="6"/>
      <c r="IRP95" s="6"/>
      <c r="IRQ95" s="6"/>
      <c r="IRR95" s="6"/>
      <c r="IRS95" s="6"/>
      <c r="IRT95" s="6"/>
      <c r="IRU95" s="6"/>
      <c r="IRV95" s="6"/>
      <c r="IRW95" s="6"/>
      <c r="IRX95" s="6"/>
      <c r="IRY95" s="6"/>
      <c r="IRZ95" s="6"/>
      <c r="ISA95" s="6"/>
      <c r="ISB95" s="6"/>
      <c r="ISC95" s="6"/>
      <c r="ISD95" s="6"/>
      <c r="ISE95" s="6"/>
      <c r="ISF95" s="6"/>
      <c r="ISG95" s="6"/>
      <c r="ISH95" s="6"/>
      <c r="ISI95" s="6"/>
      <c r="ISJ95" s="6"/>
      <c r="ISK95" s="6"/>
      <c r="ISL95" s="6"/>
      <c r="ISM95" s="6"/>
      <c r="ISN95" s="6"/>
      <c r="ISO95" s="6"/>
      <c r="ISP95" s="6"/>
      <c r="ISQ95" s="6"/>
      <c r="ISR95" s="6"/>
      <c r="ISS95" s="6"/>
      <c r="IST95" s="6"/>
      <c r="ISU95" s="6"/>
      <c r="ISV95" s="6"/>
      <c r="ISW95" s="6"/>
      <c r="ISX95" s="6"/>
      <c r="ISY95" s="6"/>
      <c r="ISZ95" s="6"/>
      <c r="ITA95" s="6"/>
      <c r="ITB95" s="6"/>
      <c r="ITC95" s="6"/>
      <c r="ITD95" s="6"/>
      <c r="ITE95" s="6"/>
      <c r="ITF95" s="6"/>
      <c r="ITG95" s="6"/>
      <c r="ITH95" s="6"/>
      <c r="ITI95" s="6"/>
      <c r="ITJ95" s="6"/>
      <c r="ITK95" s="6"/>
      <c r="ITL95" s="6"/>
      <c r="ITM95" s="6"/>
      <c r="ITN95" s="6"/>
      <c r="ITO95" s="6"/>
      <c r="ITP95" s="6"/>
      <c r="ITQ95" s="6"/>
      <c r="ITR95" s="6"/>
      <c r="ITS95" s="6"/>
      <c r="ITT95" s="6"/>
      <c r="ITU95" s="6"/>
      <c r="ITV95" s="6"/>
      <c r="ITW95" s="6"/>
      <c r="ITX95" s="6"/>
      <c r="ITY95" s="6"/>
      <c r="ITZ95" s="6"/>
      <c r="IUA95" s="6"/>
      <c r="IUB95" s="6"/>
      <c r="IUC95" s="6"/>
      <c r="IUD95" s="6"/>
      <c r="IUE95" s="6"/>
      <c r="IUF95" s="6"/>
      <c r="IUG95" s="6"/>
      <c r="IUH95" s="6"/>
      <c r="IUI95" s="6"/>
      <c r="IUJ95" s="6"/>
      <c r="IUK95" s="6"/>
      <c r="IUL95" s="6"/>
      <c r="IUM95" s="6"/>
      <c r="IUN95" s="6"/>
      <c r="IUO95" s="6"/>
      <c r="IUP95" s="6"/>
      <c r="IUQ95" s="6"/>
      <c r="IUR95" s="6"/>
      <c r="IUS95" s="6"/>
      <c r="IUT95" s="6"/>
      <c r="IUU95" s="6"/>
      <c r="IUV95" s="6"/>
      <c r="IUW95" s="6"/>
      <c r="IUX95" s="6"/>
      <c r="IUY95" s="6"/>
      <c r="IUZ95" s="6"/>
      <c r="IVA95" s="6"/>
      <c r="IVB95" s="6"/>
      <c r="IVC95" s="6"/>
      <c r="IVD95" s="6"/>
      <c r="IVE95" s="6"/>
      <c r="IVF95" s="6"/>
      <c r="IVG95" s="6"/>
      <c r="IVH95" s="6"/>
      <c r="IVI95" s="6"/>
      <c r="IVJ95" s="6"/>
      <c r="IVK95" s="6"/>
      <c r="IVL95" s="6"/>
      <c r="IVM95" s="6"/>
      <c r="IVN95" s="6"/>
      <c r="IVO95" s="6"/>
      <c r="IVP95" s="6"/>
      <c r="IVQ95" s="6"/>
      <c r="IVR95" s="6"/>
      <c r="IVS95" s="6"/>
      <c r="IVT95" s="6"/>
      <c r="IVU95" s="6"/>
      <c r="IVV95" s="6"/>
      <c r="IVW95" s="6"/>
      <c r="IVX95" s="6"/>
      <c r="IVY95" s="6"/>
      <c r="IVZ95" s="6"/>
      <c r="IWA95" s="6"/>
      <c r="IWB95" s="6"/>
      <c r="IWC95" s="6"/>
      <c r="IWD95" s="6"/>
      <c r="IWE95" s="6"/>
      <c r="IWF95" s="6"/>
      <c r="IWG95" s="6"/>
      <c r="IWH95" s="6"/>
      <c r="IWI95" s="6"/>
      <c r="IWJ95" s="6"/>
      <c r="IWK95" s="6"/>
      <c r="IWL95" s="6"/>
      <c r="IWM95" s="6"/>
      <c r="IWN95" s="6"/>
      <c r="IWO95" s="6"/>
      <c r="IWP95" s="6"/>
      <c r="IWQ95" s="6"/>
      <c r="IWR95" s="6"/>
      <c r="IWS95" s="6"/>
      <c r="IWT95" s="6"/>
      <c r="IWU95" s="6"/>
      <c r="IWV95" s="6"/>
      <c r="IWW95" s="6"/>
      <c r="IWX95" s="6"/>
      <c r="IWY95" s="6"/>
      <c r="IWZ95" s="6"/>
      <c r="IXA95" s="6"/>
      <c r="IXB95" s="6"/>
      <c r="IXC95" s="6"/>
      <c r="IXD95" s="6"/>
      <c r="IXE95" s="6"/>
      <c r="IXF95" s="6"/>
      <c r="IXG95" s="6"/>
      <c r="IXH95" s="6"/>
      <c r="IXI95" s="6"/>
      <c r="IXJ95" s="6"/>
      <c r="IXK95" s="6"/>
      <c r="IXL95" s="6"/>
      <c r="IXM95" s="6"/>
      <c r="IXN95" s="6"/>
      <c r="IXO95" s="6"/>
      <c r="IXP95" s="6"/>
      <c r="IXQ95" s="6"/>
      <c r="IXR95" s="6"/>
      <c r="IXS95" s="6"/>
      <c r="IXT95" s="6"/>
      <c r="IXU95" s="6"/>
      <c r="IXV95" s="6"/>
      <c r="IXW95" s="6"/>
      <c r="IXX95" s="6"/>
      <c r="IXY95" s="6"/>
      <c r="IXZ95" s="6"/>
      <c r="IYA95" s="6"/>
      <c r="IYB95" s="6"/>
      <c r="IYC95" s="6"/>
      <c r="IYD95" s="6"/>
      <c r="IYE95" s="6"/>
      <c r="IYF95" s="6"/>
      <c r="IYG95" s="6"/>
      <c r="IYH95" s="6"/>
      <c r="IYI95" s="6"/>
      <c r="IYJ95" s="6"/>
      <c r="IYK95" s="6"/>
      <c r="IYL95" s="6"/>
      <c r="IYM95" s="6"/>
      <c r="IYN95" s="6"/>
      <c r="IYO95" s="6"/>
      <c r="IYP95" s="6"/>
      <c r="IYQ95" s="6"/>
      <c r="IYR95" s="6"/>
      <c r="IYS95" s="6"/>
      <c r="IYT95" s="6"/>
      <c r="IYU95" s="6"/>
      <c r="IYV95" s="6"/>
      <c r="IYW95" s="6"/>
      <c r="IYX95" s="6"/>
      <c r="IYY95" s="6"/>
      <c r="IYZ95" s="6"/>
      <c r="IZA95" s="6"/>
      <c r="IZB95" s="6"/>
      <c r="IZC95" s="6"/>
      <c r="IZD95" s="6"/>
      <c r="IZE95" s="6"/>
      <c r="IZF95" s="6"/>
      <c r="IZG95" s="6"/>
      <c r="IZH95" s="6"/>
      <c r="IZI95" s="6"/>
      <c r="IZJ95" s="6"/>
      <c r="IZK95" s="6"/>
      <c r="IZL95" s="6"/>
      <c r="IZM95" s="6"/>
      <c r="IZN95" s="6"/>
      <c r="IZO95" s="6"/>
      <c r="IZP95" s="6"/>
      <c r="IZQ95" s="6"/>
      <c r="IZR95" s="6"/>
      <c r="IZS95" s="6"/>
      <c r="IZT95" s="6"/>
      <c r="IZU95" s="6"/>
      <c r="IZV95" s="6"/>
      <c r="IZW95" s="6"/>
      <c r="IZX95" s="6"/>
      <c r="IZY95" s="6"/>
      <c r="IZZ95" s="6"/>
      <c r="JAA95" s="6"/>
      <c r="JAB95" s="6"/>
      <c r="JAC95" s="6"/>
      <c r="JAD95" s="6"/>
      <c r="JAE95" s="6"/>
      <c r="JAF95" s="6"/>
      <c r="JAG95" s="6"/>
      <c r="JAH95" s="6"/>
      <c r="JAI95" s="6"/>
      <c r="JAJ95" s="6"/>
      <c r="JAK95" s="6"/>
      <c r="JAL95" s="6"/>
      <c r="JAM95" s="6"/>
      <c r="JAN95" s="6"/>
      <c r="JAO95" s="6"/>
      <c r="JAP95" s="6"/>
      <c r="JAQ95" s="6"/>
      <c r="JAR95" s="6"/>
      <c r="JAS95" s="6"/>
      <c r="JAT95" s="6"/>
      <c r="JAU95" s="6"/>
      <c r="JAV95" s="6"/>
      <c r="JAW95" s="6"/>
      <c r="JAX95" s="6"/>
      <c r="JAY95" s="6"/>
      <c r="JAZ95" s="6"/>
      <c r="JBA95" s="6"/>
      <c r="JBB95" s="6"/>
      <c r="JBC95" s="6"/>
      <c r="JBD95" s="6"/>
      <c r="JBE95" s="6"/>
      <c r="JBF95" s="6"/>
      <c r="JBG95" s="6"/>
      <c r="JBH95" s="6"/>
      <c r="JBI95" s="6"/>
      <c r="JBJ95" s="6"/>
      <c r="JBK95" s="6"/>
      <c r="JBL95" s="6"/>
      <c r="JBM95" s="6"/>
      <c r="JBN95" s="6"/>
      <c r="JBO95" s="6"/>
      <c r="JBP95" s="6"/>
      <c r="JBQ95" s="6"/>
      <c r="JBR95" s="6"/>
      <c r="JBS95" s="6"/>
      <c r="JBT95" s="6"/>
      <c r="JBU95" s="6"/>
      <c r="JBV95" s="6"/>
      <c r="JBW95" s="6"/>
      <c r="JBX95" s="6"/>
      <c r="JBY95" s="6"/>
      <c r="JBZ95" s="6"/>
      <c r="JCA95" s="6"/>
      <c r="JCB95" s="6"/>
      <c r="JCC95" s="6"/>
      <c r="JCD95" s="6"/>
      <c r="JCE95" s="6"/>
      <c r="JCF95" s="6"/>
      <c r="JCG95" s="6"/>
      <c r="JCH95" s="6"/>
      <c r="JCI95" s="6"/>
      <c r="JCJ95" s="6"/>
      <c r="JCK95" s="6"/>
      <c r="JCL95" s="6"/>
      <c r="JCM95" s="6"/>
      <c r="JCN95" s="6"/>
      <c r="JCO95" s="6"/>
      <c r="JCP95" s="6"/>
      <c r="JCQ95" s="6"/>
      <c r="JCR95" s="6"/>
      <c r="JCS95" s="6"/>
      <c r="JCT95" s="6"/>
      <c r="JCU95" s="6"/>
      <c r="JCV95" s="6"/>
      <c r="JCW95" s="6"/>
      <c r="JCX95" s="6"/>
      <c r="JCY95" s="6"/>
      <c r="JCZ95" s="6"/>
      <c r="JDA95" s="6"/>
      <c r="JDB95" s="6"/>
      <c r="JDC95" s="6"/>
      <c r="JDD95" s="6"/>
      <c r="JDE95" s="6"/>
      <c r="JDF95" s="6"/>
      <c r="JDG95" s="6"/>
      <c r="JDH95" s="6"/>
      <c r="JDI95" s="6"/>
      <c r="JDJ95" s="6"/>
      <c r="JDK95" s="6"/>
      <c r="JDL95" s="6"/>
      <c r="JDM95" s="6"/>
      <c r="JDN95" s="6"/>
      <c r="JDO95" s="6"/>
      <c r="JDP95" s="6"/>
      <c r="JDQ95" s="6"/>
      <c r="JDR95" s="6"/>
      <c r="JDS95" s="6"/>
      <c r="JDT95" s="6"/>
      <c r="JDU95" s="6"/>
      <c r="JDV95" s="6"/>
      <c r="JDW95" s="6"/>
      <c r="JDX95" s="6"/>
      <c r="JDY95" s="6"/>
      <c r="JDZ95" s="6"/>
      <c r="JEA95" s="6"/>
      <c r="JEB95" s="6"/>
      <c r="JEC95" s="6"/>
      <c r="JED95" s="6"/>
      <c r="JEE95" s="6"/>
      <c r="JEF95" s="6"/>
      <c r="JEG95" s="6"/>
      <c r="JEH95" s="6"/>
      <c r="JEI95" s="6"/>
      <c r="JEJ95" s="6"/>
      <c r="JEK95" s="6"/>
      <c r="JEL95" s="6"/>
      <c r="JEM95" s="6"/>
      <c r="JEN95" s="6"/>
      <c r="JEO95" s="6"/>
      <c r="JEP95" s="6"/>
      <c r="JEQ95" s="6"/>
      <c r="JER95" s="6"/>
      <c r="JES95" s="6"/>
      <c r="JET95" s="6"/>
      <c r="JEU95" s="6"/>
      <c r="JEV95" s="6"/>
      <c r="JEW95" s="6"/>
      <c r="JEX95" s="6"/>
      <c r="JEY95" s="6"/>
      <c r="JEZ95" s="6"/>
      <c r="JFA95" s="6"/>
      <c r="JFB95" s="6"/>
      <c r="JFC95" s="6"/>
      <c r="JFD95" s="6"/>
      <c r="JFE95" s="6"/>
      <c r="JFF95" s="6"/>
      <c r="JFG95" s="6"/>
      <c r="JFH95" s="6"/>
      <c r="JFI95" s="6"/>
      <c r="JFJ95" s="6"/>
      <c r="JFK95" s="6"/>
      <c r="JFL95" s="6"/>
      <c r="JFM95" s="6"/>
      <c r="JFN95" s="6"/>
      <c r="JFO95" s="6"/>
      <c r="JFP95" s="6"/>
      <c r="JFQ95" s="6"/>
      <c r="JFR95" s="6"/>
      <c r="JFS95" s="6"/>
      <c r="JFT95" s="6"/>
      <c r="JFU95" s="6"/>
      <c r="JFV95" s="6"/>
      <c r="JFW95" s="6"/>
      <c r="JFX95" s="6"/>
      <c r="JFY95" s="6"/>
      <c r="JFZ95" s="6"/>
      <c r="JGA95" s="6"/>
      <c r="JGB95" s="6"/>
      <c r="JGC95" s="6"/>
      <c r="JGD95" s="6"/>
      <c r="JGE95" s="6"/>
      <c r="JGF95" s="6"/>
      <c r="JGG95" s="6"/>
      <c r="JGH95" s="6"/>
      <c r="JGI95" s="6"/>
      <c r="JGJ95" s="6"/>
      <c r="JGK95" s="6"/>
      <c r="JGL95" s="6"/>
      <c r="JGM95" s="6"/>
      <c r="JGN95" s="6"/>
      <c r="JGO95" s="6"/>
      <c r="JGP95" s="6"/>
      <c r="JGQ95" s="6"/>
      <c r="JGR95" s="6"/>
      <c r="JGS95" s="6"/>
      <c r="JGT95" s="6"/>
      <c r="JGU95" s="6"/>
      <c r="JGV95" s="6"/>
      <c r="JGW95" s="6"/>
      <c r="JGX95" s="6"/>
      <c r="JGY95" s="6"/>
      <c r="JGZ95" s="6"/>
      <c r="JHA95" s="6"/>
      <c r="JHB95" s="6"/>
      <c r="JHC95" s="6"/>
      <c r="JHD95" s="6"/>
      <c r="JHE95" s="6"/>
      <c r="JHF95" s="6"/>
      <c r="JHG95" s="6"/>
      <c r="JHH95" s="6"/>
      <c r="JHI95" s="6"/>
      <c r="JHJ95" s="6"/>
      <c r="JHK95" s="6"/>
      <c r="JHL95" s="6"/>
      <c r="JHM95" s="6"/>
      <c r="JHN95" s="6"/>
      <c r="JHO95" s="6"/>
      <c r="JHP95" s="6"/>
      <c r="JHQ95" s="6"/>
      <c r="JHR95" s="6"/>
      <c r="JHS95" s="6"/>
      <c r="JHT95" s="6"/>
      <c r="JHU95" s="6"/>
      <c r="JHV95" s="6"/>
      <c r="JHW95" s="6"/>
      <c r="JHX95" s="6"/>
      <c r="JHY95" s="6"/>
      <c r="JHZ95" s="6"/>
      <c r="JIA95" s="6"/>
      <c r="JIB95" s="6"/>
      <c r="JIC95" s="6"/>
      <c r="JID95" s="6"/>
      <c r="JIE95" s="6"/>
      <c r="JIF95" s="6"/>
      <c r="JIG95" s="6"/>
      <c r="JIH95" s="6"/>
      <c r="JII95" s="6"/>
      <c r="JIJ95" s="6"/>
      <c r="JIK95" s="6"/>
      <c r="JIL95" s="6"/>
      <c r="JIM95" s="6"/>
      <c r="JIN95" s="6"/>
      <c r="JIO95" s="6"/>
      <c r="JIP95" s="6"/>
      <c r="JIQ95" s="6"/>
      <c r="JIR95" s="6"/>
      <c r="JIS95" s="6"/>
      <c r="JIT95" s="6"/>
      <c r="JIU95" s="6"/>
      <c r="JIV95" s="6"/>
      <c r="JIW95" s="6"/>
      <c r="JIX95" s="6"/>
      <c r="JIY95" s="6"/>
      <c r="JIZ95" s="6"/>
      <c r="JJA95" s="6"/>
      <c r="JJB95" s="6"/>
      <c r="JJC95" s="6"/>
      <c r="JJD95" s="6"/>
      <c r="JJE95" s="6"/>
      <c r="JJF95" s="6"/>
      <c r="JJG95" s="6"/>
      <c r="JJH95" s="6"/>
      <c r="JJI95" s="6"/>
      <c r="JJJ95" s="6"/>
      <c r="JJK95" s="6"/>
      <c r="JJL95" s="6"/>
      <c r="JJM95" s="6"/>
      <c r="JJN95" s="6"/>
      <c r="JJO95" s="6"/>
      <c r="JJP95" s="6"/>
      <c r="JJQ95" s="6"/>
      <c r="JJR95" s="6"/>
      <c r="JJS95" s="6"/>
      <c r="JJT95" s="6"/>
      <c r="JJU95" s="6"/>
      <c r="JJV95" s="6"/>
      <c r="JJW95" s="6"/>
      <c r="JJX95" s="6"/>
      <c r="JJY95" s="6"/>
      <c r="JJZ95" s="6"/>
      <c r="JKA95" s="6"/>
      <c r="JKB95" s="6"/>
      <c r="JKC95" s="6"/>
      <c r="JKD95" s="6"/>
      <c r="JKE95" s="6"/>
      <c r="JKF95" s="6"/>
      <c r="JKG95" s="6"/>
      <c r="JKH95" s="6"/>
      <c r="JKI95" s="6"/>
      <c r="JKJ95" s="6"/>
      <c r="JKK95" s="6"/>
      <c r="JKL95" s="6"/>
      <c r="JKM95" s="6"/>
      <c r="JKN95" s="6"/>
      <c r="JKO95" s="6"/>
      <c r="JKP95" s="6"/>
      <c r="JKQ95" s="6"/>
      <c r="JKR95" s="6"/>
      <c r="JKS95" s="6"/>
      <c r="JKT95" s="6"/>
      <c r="JKU95" s="6"/>
      <c r="JKV95" s="6"/>
      <c r="JKW95" s="6"/>
      <c r="JKX95" s="6"/>
      <c r="JKY95" s="6"/>
      <c r="JKZ95" s="6"/>
      <c r="JLA95" s="6"/>
      <c r="JLB95" s="6"/>
      <c r="JLC95" s="6"/>
      <c r="JLD95" s="6"/>
      <c r="JLE95" s="6"/>
      <c r="JLF95" s="6"/>
      <c r="JLG95" s="6"/>
      <c r="JLH95" s="6"/>
      <c r="JLI95" s="6"/>
      <c r="JLJ95" s="6"/>
      <c r="JLK95" s="6"/>
      <c r="JLL95" s="6"/>
      <c r="JLM95" s="6"/>
      <c r="JLN95" s="6"/>
      <c r="JLO95" s="6"/>
      <c r="JLP95" s="6"/>
      <c r="JLQ95" s="6"/>
      <c r="JLR95" s="6"/>
      <c r="JLS95" s="6"/>
      <c r="JLT95" s="6"/>
      <c r="JLU95" s="6"/>
      <c r="JLV95" s="6"/>
      <c r="JLW95" s="6"/>
      <c r="JLX95" s="6"/>
      <c r="JLY95" s="6"/>
      <c r="JLZ95" s="6"/>
      <c r="JMA95" s="6"/>
      <c r="JMB95" s="6"/>
      <c r="JMC95" s="6"/>
      <c r="JMD95" s="6"/>
      <c r="JME95" s="6"/>
      <c r="JMF95" s="6"/>
      <c r="JMG95" s="6"/>
      <c r="JMH95" s="6"/>
      <c r="JMI95" s="6"/>
      <c r="JMJ95" s="6"/>
      <c r="JMK95" s="6"/>
      <c r="JML95" s="6"/>
      <c r="JMM95" s="6"/>
      <c r="JMN95" s="6"/>
      <c r="JMO95" s="6"/>
      <c r="JMP95" s="6"/>
      <c r="JMQ95" s="6"/>
      <c r="JMR95" s="6"/>
      <c r="JMS95" s="6"/>
      <c r="JMT95" s="6"/>
      <c r="JMU95" s="6"/>
      <c r="JMV95" s="6"/>
      <c r="JMW95" s="6"/>
      <c r="JMX95" s="6"/>
      <c r="JMY95" s="6"/>
      <c r="JMZ95" s="6"/>
      <c r="JNA95" s="6"/>
      <c r="JNB95" s="6"/>
      <c r="JNC95" s="6"/>
      <c r="JND95" s="6"/>
      <c r="JNE95" s="6"/>
      <c r="JNF95" s="6"/>
      <c r="JNG95" s="6"/>
      <c r="JNH95" s="6"/>
      <c r="JNI95" s="6"/>
      <c r="JNJ95" s="6"/>
      <c r="JNK95" s="6"/>
      <c r="JNL95" s="6"/>
      <c r="JNM95" s="6"/>
      <c r="JNN95" s="6"/>
      <c r="JNO95" s="6"/>
      <c r="JNP95" s="6"/>
      <c r="JNQ95" s="6"/>
      <c r="JNR95" s="6"/>
      <c r="JNS95" s="6"/>
      <c r="JNT95" s="6"/>
      <c r="JNU95" s="6"/>
      <c r="JNV95" s="6"/>
      <c r="JNW95" s="6"/>
      <c r="JNX95" s="6"/>
      <c r="JNY95" s="6"/>
      <c r="JNZ95" s="6"/>
      <c r="JOA95" s="6"/>
      <c r="JOB95" s="6"/>
      <c r="JOC95" s="6"/>
      <c r="JOD95" s="6"/>
      <c r="JOE95" s="6"/>
      <c r="JOF95" s="6"/>
      <c r="JOG95" s="6"/>
      <c r="JOH95" s="6"/>
      <c r="JOI95" s="6"/>
      <c r="JOJ95" s="6"/>
      <c r="JOK95" s="6"/>
      <c r="JOL95" s="6"/>
      <c r="JOM95" s="6"/>
      <c r="JON95" s="6"/>
      <c r="JOO95" s="6"/>
      <c r="JOP95" s="6"/>
      <c r="JOQ95" s="6"/>
      <c r="JOR95" s="6"/>
      <c r="JOS95" s="6"/>
      <c r="JOT95" s="6"/>
      <c r="JOU95" s="6"/>
      <c r="JOV95" s="6"/>
      <c r="JOW95" s="6"/>
      <c r="JOX95" s="6"/>
      <c r="JOY95" s="6"/>
      <c r="JOZ95" s="6"/>
      <c r="JPA95" s="6"/>
      <c r="JPB95" s="6"/>
      <c r="JPC95" s="6"/>
      <c r="JPD95" s="6"/>
      <c r="JPE95" s="6"/>
      <c r="JPF95" s="6"/>
      <c r="JPG95" s="6"/>
      <c r="JPH95" s="6"/>
      <c r="JPI95" s="6"/>
      <c r="JPJ95" s="6"/>
      <c r="JPK95" s="6"/>
      <c r="JPL95" s="6"/>
      <c r="JPM95" s="6"/>
      <c r="JPN95" s="6"/>
      <c r="JPO95" s="6"/>
      <c r="JPP95" s="6"/>
      <c r="JPQ95" s="6"/>
      <c r="JPR95" s="6"/>
      <c r="JPS95" s="6"/>
      <c r="JPT95" s="6"/>
      <c r="JPU95" s="6"/>
      <c r="JPV95" s="6"/>
      <c r="JPW95" s="6"/>
      <c r="JPX95" s="6"/>
      <c r="JPY95" s="6"/>
      <c r="JPZ95" s="6"/>
      <c r="JQA95" s="6"/>
      <c r="JQB95" s="6"/>
      <c r="JQC95" s="6"/>
      <c r="JQD95" s="6"/>
      <c r="JQE95" s="6"/>
      <c r="JQF95" s="6"/>
      <c r="JQG95" s="6"/>
      <c r="JQH95" s="6"/>
      <c r="JQI95" s="6"/>
      <c r="JQJ95" s="6"/>
      <c r="JQK95" s="6"/>
      <c r="JQL95" s="6"/>
      <c r="JQM95" s="6"/>
      <c r="JQN95" s="6"/>
      <c r="JQO95" s="6"/>
      <c r="JQP95" s="6"/>
      <c r="JQQ95" s="6"/>
      <c r="JQR95" s="6"/>
      <c r="JQS95" s="6"/>
      <c r="JQT95" s="6"/>
      <c r="JQU95" s="6"/>
      <c r="JQV95" s="6"/>
      <c r="JQW95" s="6"/>
      <c r="JQX95" s="6"/>
      <c r="JQY95" s="6"/>
      <c r="JQZ95" s="6"/>
      <c r="JRA95" s="6"/>
      <c r="JRB95" s="6"/>
      <c r="JRC95" s="6"/>
      <c r="JRD95" s="6"/>
      <c r="JRE95" s="6"/>
      <c r="JRF95" s="6"/>
      <c r="JRG95" s="6"/>
      <c r="JRH95" s="6"/>
      <c r="JRI95" s="6"/>
      <c r="JRJ95" s="6"/>
      <c r="JRK95" s="6"/>
      <c r="JRL95" s="6"/>
      <c r="JRM95" s="6"/>
      <c r="JRN95" s="6"/>
      <c r="JRO95" s="6"/>
      <c r="JRP95" s="6"/>
      <c r="JRQ95" s="6"/>
      <c r="JRR95" s="6"/>
      <c r="JRS95" s="6"/>
      <c r="JRT95" s="6"/>
      <c r="JRU95" s="6"/>
      <c r="JRV95" s="6"/>
      <c r="JRW95" s="6"/>
      <c r="JRX95" s="6"/>
      <c r="JRY95" s="6"/>
      <c r="JRZ95" s="6"/>
      <c r="JSA95" s="6"/>
      <c r="JSB95" s="6"/>
      <c r="JSC95" s="6"/>
      <c r="JSD95" s="6"/>
      <c r="JSE95" s="6"/>
      <c r="JSF95" s="6"/>
      <c r="JSG95" s="6"/>
      <c r="JSH95" s="6"/>
      <c r="JSI95" s="6"/>
      <c r="JSJ95" s="6"/>
      <c r="JSK95" s="6"/>
      <c r="JSL95" s="6"/>
      <c r="JSM95" s="6"/>
      <c r="JSN95" s="6"/>
      <c r="JSO95" s="6"/>
      <c r="JSP95" s="6"/>
      <c r="JSQ95" s="6"/>
      <c r="JSR95" s="6"/>
      <c r="JSS95" s="6"/>
      <c r="JST95" s="6"/>
      <c r="JSU95" s="6"/>
      <c r="JSV95" s="6"/>
      <c r="JSW95" s="6"/>
      <c r="JSX95" s="6"/>
      <c r="JSY95" s="6"/>
      <c r="JSZ95" s="6"/>
      <c r="JTA95" s="6"/>
      <c r="JTB95" s="6"/>
      <c r="JTC95" s="6"/>
      <c r="JTD95" s="6"/>
      <c r="JTE95" s="6"/>
      <c r="JTF95" s="6"/>
      <c r="JTG95" s="6"/>
      <c r="JTH95" s="6"/>
      <c r="JTI95" s="6"/>
      <c r="JTJ95" s="6"/>
      <c r="JTK95" s="6"/>
      <c r="JTL95" s="6"/>
      <c r="JTM95" s="6"/>
      <c r="JTN95" s="6"/>
      <c r="JTO95" s="6"/>
      <c r="JTP95" s="6"/>
      <c r="JTQ95" s="6"/>
      <c r="JTR95" s="6"/>
      <c r="JTS95" s="6"/>
      <c r="JTT95" s="6"/>
      <c r="JTU95" s="6"/>
      <c r="JTV95" s="6"/>
      <c r="JTW95" s="6"/>
      <c r="JTX95" s="6"/>
      <c r="JTY95" s="6"/>
      <c r="JTZ95" s="6"/>
      <c r="JUA95" s="6"/>
      <c r="JUB95" s="6"/>
      <c r="JUC95" s="6"/>
      <c r="JUD95" s="6"/>
      <c r="JUE95" s="6"/>
      <c r="JUF95" s="6"/>
      <c r="JUG95" s="6"/>
      <c r="JUH95" s="6"/>
      <c r="JUI95" s="6"/>
      <c r="JUJ95" s="6"/>
      <c r="JUK95" s="6"/>
      <c r="JUL95" s="6"/>
      <c r="JUM95" s="6"/>
      <c r="JUN95" s="6"/>
      <c r="JUO95" s="6"/>
      <c r="JUP95" s="6"/>
      <c r="JUQ95" s="6"/>
      <c r="JUR95" s="6"/>
      <c r="JUS95" s="6"/>
      <c r="JUT95" s="6"/>
      <c r="JUU95" s="6"/>
      <c r="JUV95" s="6"/>
      <c r="JUW95" s="6"/>
      <c r="JUX95" s="6"/>
      <c r="JUY95" s="6"/>
      <c r="JUZ95" s="6"/>
      <c r="JVA95" s="6"/>
      <c r="JVB95" s="6"/>
      <c r="JVC95" s="6"/>
      <c r="JVD95" s="6"/>
      <c r="JVE95" s="6"/>
      <c r="JVF95" s="6"/>
      <c r="JVG95" s="6"/>
      <c r="JVH95" s="6"/>
      <c r="JVI95" s="6"/>
      <c r="JVJ95" s="6"/>
      <c r="JVK95" s="6"/>
      <c r="JVL95" s="6"/>
      <c r="JVM95" s="6"/>
      <c r="JVN95" s="6"/>
      <c r="JVO95" s="6"/>
      <c r="JVP95" s="6"/>
      <c r="JVQ95" s="6"/>
      <c r="JVR95" s="6"/>
      <c r="JVS95" s="6"/>
      <c r="JVT95" s="6"/>
      <c r="JVU95" s="6"/>
      <c r="JVV95" s="6"/>
      <c r="JVW95" s="6"/>
      <c r="JVX95" s="6"/>
      <c r="JVY95" s="6"/>
      <c r="JVZ95" s="6"/>
      <c r="JWA95" s="6"/>
      <c r="JWB95" s="6"/>
      <c r="JWC95" s="6"/>
      <c r="JWD95" s="6"/>
      <c r="JWE95" s="6"/>
      <c r="JWF95" s="6"/>
      <c r="JWG95" s="6"/>
      <c r="JWH95" s="6"/>
      <c r="JWI95" s="6"/>
      <c r="JWJ95" s="6"/>
      <c r="JWK95" s="6"/>
      <c r="JWL95" s="6"/>
      <c r="JWM95" s="6"/>
      <c r="JWN95" s="6"/>
      <c r="JWO95" s="6"/>
      <c r="JWP95" s="6"/>
      <c r="JWQ95" s="6"/>
      <c r="JWR95" s="6"/>
      <c r="JWS95" s="6"/>
      <c r="JWT95" s="6"/>
      <c r="JWU95" s="6"/>
      <c r="JWV95" s="6"/>
      <c r="JWW95" s="6"/>
      <c r="JWX95" s="6"/>
      <c r="JWY95" s="6"/>
      <c r="JWZ95" s="6"/>
      <c r="JXA95" s="6"/>
      <c r="JXB95" s="6"/>
      <c r="JXC95" s="6"/>
      <c r="JXD95" s="6"/>
      <c r="JXE95" s="6"/>
      <c r="JXF95" s="6"/>
      <c r="JXG95" s="6"/>
      <c r="JXH95" s="6"/>
      <c r="JXI95" s="6"/>
      <c r="JXJ95" s="6"/>
      <c r="JXK95" s="6"/>
      <c r="JXL95" s="6"/>
      <c r="JXM95" s="6"/>
      <c r="JXN95" s="6"/>
      <c r="JXO95" s="6"/>
      <c r="JXP95" s="6"/>
      <c r="JXQ95" s="6"/>
      <c r="JXR95" s="6"/>
      <c r="JXS95" s="6"/>
      <c r="JXT95" s="6"/>
      <c r="JXU95" s="6"/>
      <c r="JXV95" s="6"/>
      <c r="JXW95" s="6"/>
      <c r="JXX95" s="6"/>
      <c r="JXY95" s="6"/>
      <c r="JXZ95" s="6"/>
      <c r="JYA95" s="6"/>
      <c r="JYB95" s="6"/>
      <c r="JYC95" s="6"/>
      <c r="JYD95" s="6"/>
      <c r="JYE95" s="6"/>
      <c r="JYF95" s="6"/>
      <c r="JYG95" s="6"/>
      <c r="JYH95" s="6"/>
      <c r="JYI95" s="6"/>
      <c r="JYJ95" s="6"/>
      <c r="JYK95" s="6"/>
      <c r="JYL95" s="6"/>
      <c r="JYM95" s="6"/>
      <c r="JYN95" s="6"/>
      <c r="JYO95" s="6"/>
      <c r="JYP95" s="6"/>
      <c r="JYQ95" s="6"/>
      <c r="JYR95" s="6"/>
      <c r="JYS95" s="6"/>
      <c r="JYT95" s="6"/>
      <c r="JYU95" s="6"/>
      <c r="JYV95" s="6"/>
      <c r="JYW95" s="6"/>
      <c r="JYX95" s="6"/>
      <c r="JYY95" s="6"/>
      <c r="JYZ95" s="6"/>
      <c r="JZA95" s="6"/>
      <c r="JZB95" s="6"/>
      <c r="JZC95" s="6"/>
      <c r="JZD95" s="6"/>
      <c r="JZE95" s="6"/>
      <c r="JZF95" s="6"/>
      <c r="JZG95" s="6"/>
      <c r="JZH95" s="6"/>
      <c r="JZI95" s="6"/>
      <c r="JZJ95" s="6"/>
      <c r="JZK95" s="6"/>
      <c r="JZL95" s="6"/>
      <c r="JZM95" s="6"/>
      <c r="JZN95" s="6"/>
      <c r="JZO95" s="6"/>
      <c r="JZP95" s="6"/>
      <c r="JZQ95" s="6"/>
      <c r="JZR95" s="6"/>
      <c r="JZS95" s="6"/>
      <c r="JZT95" s="6"/>
      <c r="JZU95" s="6"/>
      <c r="JZV95" s="6"/>
      <c r="JZW95" s="6"/>
      <c r="JZX95" s="6"/>
      <c r="JZY95" s="6"/>
      <c r="JZZ95" s="6"/>
      <c r="KAA95" s="6"/>
      <c r="KAB95" s="6"/>
      <c r="KAC95" s="6"/>
      <c r="KAD95" s="6"/>
      <c r="KAE95" s="6"/>
      <c r="KAF95" s="6"/>
      <c r="KAG95" s="6"/>
      <c r="KAH95" s="6"/>
      <c r="KAI95" s="6"/>
      <c r="KAJ95" s="6"/>
      <c r="KAK95" s="6"/>
      <c r="KAL95" s="6"/>
      <c r="KAM95" s="6"/>
      <c r="KAN95" s="6"/>
      <c r="KAO95" s="6"/>
      <c r="KAP95" s="6"/>
      <c r="KAQ95" s="6"/>
      <c r="KAR95" s="6"/>
      <c r="KAS95" s="6"/>
      <c r="KAT95" s="6"/>
      <c r="KAU95" s="6"/>
      <c r="KAV95" s="6"/>
      <c r="KAW95" s="6"/>
      <c r="KAX95" s="6"/>
      <c r="KAY95" s="6"/>
      <c r="KAZ95" s="6"/>
      <c r="KBA95" s="6"/>
      <c r="KBB95" s="6"/>
      <c r="KBC95" s="6"/>
      <c r="KBD95" s="6"/>
      <c r="KBE95" s="6"/>
      <c r="KBF95" s="6"/>
      <c r="KBG95" s="6"/>
      <c r="KBH95" s="6"/>
      <c r="KBI95" s="6"/>
      <c r="KBJ95" s="6"/>
      <c r="KBK95" s="6"/>
      <c r="KBL95" s="6"/>
      <c r="KBM95" s="6"/>
      <c r="KBN95" s="6"/>
      <c r="KBO95" s="6"/>
      <c r="KBP95" s="6"/>
      <c r="KBQ95" s="6"/>
      <c r="KBR95" s="6"/>
      <c r="KBS95" s="6"/>
      <c r="KBT95" s="6"/>
      <c r="KBU95" s="6"/>
      <c r="KBV95" s="6"/>
      <c r="KBW95" s="6"/>
      <c r="KBX95" s="6"/>
      <c r="KBY95" s="6"/>
      <c r="KBZ95" s="6"/>
      <c r="KCA95" s="6"/>
      <c r="KCB95" s="6"/>
      <c r="KCC95" s="6"/>
      <c r="KCD95" s="6"/>
      <c r="KCE95" s="6"/>
      <c r="KCF95" s="6"/>
      <c r="KCG95" s="6"/>
      <c r="KCH95" s="6"/>
      <c r="KCI95" s="6"/>
      <c r="KCJ95" s="6"/>
      <c r="KCK95" s="6"/>
      <c r="KCL95" s="6"/>
      <c r="KCM95" s="6"/>
      <c r="KCN95" s="6"/>
      <c r="KCO95" s="6"/>
      <c r="KCP95" s="6"/>
      <c r="KCQ95" s="6"/>
      <c r="KCR95" s="6"/>
      <c r="KCS95" s="6"/>
      <c r="KCT95" s="6"/>
      <c r="KCU95" s="6"/>
      <c r="KCV95" s="6"/>
      <c r="KCW95" s="6"/>
      <c r="KCX95" s="6"/>
      <c r="KCY95" s="6"/>
      <c r="KCZ95" s="6"/>
      <c r="KDA95" s="6"/>
      <c r="KDB95" s="6"/>
      <c r="KDC95" s="6"/>
      <c r="KDD95" s="6"/>
      <c r="KDE95" s="6"/>
      <c r="KDF95" s="6"/>
      <c r="KDG95" s="6"/>
      <c r="KDH95" s="6"/>
      <c r="KDI95" s="6"/>
      <c r="KDJ95" s="6"/>
      <c r="KDK95" s="6"/>
      <c r="KDL95" s="6"/>
      <c r="KDM95" s="6"/>
      <c r="KDN95" s="6"/>
      <c r="KDO95" s="6"/>
      <c r="KDP95" s="6"/>
      <c r="KDQ95" s="6"/>
      <c r="KDR95" s="6"/>
      <c r="KDS95" s="6"/>
      <c r="KDT95" s="6"/>
      <c r="KDU95" s="6"/>
      <c r="KDV95" s="6"/>
      <c r="KDW95" s="6"/>
      <c r="KDX95" s="6"/>
      <c r="KDY95" s="6"/>
      <c r="KDZ95" s="6"/>
      <c r="KEA95" s="6"/>
      <c r="KEB95" s="6"/>
      <c r="KEC95" s="6"/>
      <c r="KED95" s="6"/>
      <c r="KEE95" s="6"/>
      <c r="KEF95" s="6"/>
      <c r="KEG95" s="6"/>
      <c r="KEH95" s="6"/>
      <c r="KEI95" s="6"/>
      <c r="KEJ95" s="6"/>
      <c r="KEK95" s="6"/>
      <c r="KEL95" s="6"/>
      <c r="KEM95" s="6"/>
      <c r="KEN95" s="6"/>
      <c r="KEO95" s="6"/>
      <c r="KEP95" s="6"/>
      <c r="KEQ95" s="6"/>
      <c r="KER95" s="6"/>
      <c r="KES95" s="6"/>
      <c r="KET95" s="6"/>
      <c r="KEU95" s="6"/>
      <c r="KEV95" s="6"/>
      <c r="KEW95" s="6"/>
      <c r="KEX95" s="6"/>
      <c r="KEY95" s="6"/>
      <c r="KEZ95" s="6"/>
      <c r="KFA95" s="6"/>
      <c r="KFB95" s="6"/>
      <c r="KFC95" s="6"/>
      <c r="KFD95" s="6"/>
      <c r="KFE95" s="6"/>
      <c r="KFF95" s="6"/>
      <c r="KFG95" s="6"/>
      <c r="KFH95" s="6"/>
      <c r="KFI95" s="6"/>
      <c r="KFJ95" s="6"/>
      <c r="KFK95" s="6"/>
      <c r="KFL95" s="6"/>
      <c r="KFM95" s="6"/>
      <c r="KFN95" s="6"/>
      <c r="KFO95" s="6"/>
      <c r="KFP95" s="6"/>
      <c r="KFQ95" s="6"/>
      <c r="KFR95" s="6"/>
      <c r="KFS95" s="6"/>
      <c r="KFT95" s="6"/>
      <c r="KFU95" s="6"/>
      <c r="KFV95" s="6"/>
      <c r="KFW95" s="6"/>
      <c r="KFX95" s="6"/>
      <c r="KFY95" s="6"/>
      <c r="KFZ95" s="6"/>
      <c r="KGA95" s="6"/>
      <c r="KGB95" s="6"/>
      <c r="KGC95" s="6"/>
      <c r="KGD95" s="6"/>
      <c r="KGE95" s="6"/>
      <c r="KGF95" s="6"/>
      <c r="KGG95" s="6"/>
      <c r="KGH95" s="6"/>
      <c r="KGI95" s="6"/>
      <c r="KGJ95" s="6"/>
      <c r="KGK95" s="6"/>
      <c r="KGL95" s="6"/>
      <c r="KGM95" s="6"/>
      <c r="KGN95" s="6"/>
      <c r="KGO95" s="6"/>
      <c r="KGP95" s="6"/>
      <c r="KGQ95" s="6"/>
      <c r="KGR95" s="6"/>
      <c r="KGS95" s="6"/>
      <c r="KGT95" s="6"/>
      <c r="KGU95" s="6"/>
      <c r="KGV95" s="6"/>
      <c r="KGW95" s="6"/>
      <c r="KGX95" s="6"/>
      <c r="KGY95" s="6"/>
      <c r="KGZ95" s="6"/>
      <c r="KHA95" s="6"/>
      <c r="KHB95" s="6"/>
      <c r="KHC95" s="6"/>
      <c r="KHD95" s="6"/>
      <c r="KHE95" s="6"/>
      <c r="KHF95" s="6"/>
      <c r="KHG95" s="6"/>
      <c r="KHH95" s="6"/>
      <c r="KHI95" s="6"/>
      <c r="KHJ95" s="6"/>
      <c r="KHK95" s="6"/>
      <c r="KHL95" s="6"/>
      <c r="KHM95" s="6"/>
      <c r="KHN95" s="6"/>
      <c r="KHO95" s="6"/>
      <c r="KHP95" s="6"/>
      <c r="KHQ95" s="6"/>
      <c r="KHR95" s="6"/>
      <c r="KHS95" s="6"/>
      <c r="KHT95" s="6"/>
      <c r="KHU95" s="6"/>
      <c r="KHV95" s="6"/>
      <c r="KHW95" s="6"/>
      <c r="KHX95" s="6"/>
      <c r="KHY95" s="6"/>
      <c r="KHZ95" s="6"/>
      <c r="KIA95" s="6"/>
      <c r="KIB95" s="6"/>
      <c r="KIC95" s="6"/>
      <c r="KID95" s="6"/>
      <c r="KIE95" s="6"/>
      <c r="KIF95" s="6"/>
      <c r="KIG95" s="6"/>
      <c r="KIH95" s="6"/>
      <c r="KII95" s="6"/>
      <c r="KIJ95" s="6"/>
      <c r="KIK95" s="6"/>
      <c r="KIL95" s="6"/>
      <c r="KIM95" s="6"/>
      <c r="KIN95" s="6"/>
      <c r="KIO95" s="6"/>
      <c r="KIP95" s="6"/>
      <c r="KIQ95" s="6"/>
      <c r="KIR95" s="6"/>
      <c r="KIS95" s="6"/>
      <c r="KIT95" s="6"/>
      <c r="KIU95" s="6"/>
      <c r="KIV95" s="6"/>
      <c r="KIW95" s="6"/>
      <c r="KIX95" s="6"/>
      <c r="KIY95" s="6"/>
      <c r="KIZ95" s="6"/>
      <c r="KJA95" s="6"/>
      <c r="KJB95" s="6"/>
      <c r="KJC95" s="6"/>
      <c r="KJD95" s="6"/>
      <c r="KJE95" s="6"/>
      <c r="KJF95" s="6"/>
      <c r="KJG95" s="6"/>
      <c r="KJH95" s="6"/>
      <c r="KJI95" s="6"/>
      <c r="KJJ95" s="6"/>
      <c r="KJK95" s="6"/>
      <c r="KJL95" s="6"/>
      <c r="KJM95" s="6"/>
      <c r="KJN95" s="6"/>
      <c r="KJO95" s="6"/>
      <c r="KJP95" s="6"/>
      <c r="KJQ95" s="6"/>
      <c r="KJR95" s="6"/>
      <c r="KJS95" s="6"/>
      <c r="KJT95" s="6"/>
      <c r="KJU95" s="6"/>
      <c r="KJV95" s="6"/>
      <c r="KJW95" s="6"/>
      <c r="KJX95" s="6"/>
      <c r="KJY95" s="6"/>
      <c r="KJZ95" s="6"/>
      <c r="KKA95" s="6"/>
      <c r="KKB95" s="6"/>
      <c r="KKC95" s="6"/>
      <c r="KKD95" s="6"/>
      <c r="KKE95" s="6"/>
      <c r="KKF95" s="6"/>
      <c r="KKG95" s="6"/>
      <c r="KKH95" s="6"/>
      <c r="KKI95" s="6"/>
      <c r="KKJ95" s="6"/>
      <c r="KKK95" s="6"/>
      <c r="KKL95" s="6"/>
      <c r="KKM95" s="6"/>
      <c r="KKN95" s="6"/>
      <c r="KKO95" s="6"/>
      <c r="KKP95" s="6"/>
      <c r="KKQ95" s="6"/>
      <c r="KKR95" s="6"/>
      <c r="KKS95" s="6"/>
      <c r="KKT95" s="6"/>
      <c r="KKU95" s="6"/>
      <c r="KKV95" s="6"/>
      <c r="KKW95" s="6"/>
      <c r="KKX95" s="6"/>
      <c r="KKY95" s="6"/>
      <c r="KKZ95" s="6"/>
      <c r="KLA95" s="6"/>
      <c r="KLB95" s="6"/>
      <c r="KLC95" s="6"/>
      <c r="KLD95" s="6"/>
      <c r="KLE95" s="6"/>
      <c r="KLF95" s="6"/>
      <c r="KLG95" s="6"/>
      <c r="KLH95" s="6"/>
      <c r="KLI95" s="6"/>
      <c r="KLJ95" s="6"/>
      <c r="KLK95" s="6"/>
      <c r="KLL95" s="6"/>
      <c r="KLM95" s="6"/>
      <c r="KLN95" s="6"/>
      <c r="KLO95" s="6"/>
      <c r="KLP95" s="6"/>
      <c r="KLQ95" s="6"/>
      <c r="KLR95" s="6"/>
      <c r="KLS95" s="6"/>
      <c r="KLT95" s="6"/>
      <c r="KLU95" s="6"/>
      <c r="KLV95" s="6"/>
      <c r="KLW95" s="6"/>
      <c r="KLX95" s="6"/>
      <c r="KLY95" s="6"/>
      <c r="KLZ95" s="6"/>
      <c r="KMA95" s="6"/>
      <c r="KMB95" s="6"/>
      <c r="KMC95" s="6"/>
      <c r="KMD95" s="6"/>
      <c r="KME95" s="6"/>
      <c r="KMF95" s="6"/>
      <c r="KMG95" s="6"/>
      <c r="KMH95" s="6"/>
      <c r="KMI95" s="6"/>
      <c r="KMJ95" s="6"/>
      <c r="KMK95" s="6"/>
      <c r="KML95" s="6"/>
      <c r="KMM95" s="6"/>
      <c r="KMN95" s="6"/>
      <c r="KMO95" s="6"/>
      <c r="KMP95" s="6"/>
      <c r="KMQ95" s="6"/>
      <c r="KMR95" s="6"/>
      <c r="KMS95" s="6"/>
      <c r="KMT95" s="6"/>
      <c r="KMU95" s="6"/>
      <c r="KMV95" s="6"/>
      <c r="KMW95" s="6"/>
      <c r="KMX95" s="6"/>
      <c r="KMY95" s="6"/>
      <c r="KMZ95" s="6"/>
      <c r="KNA95" s="6"/>
      <c r="KNB95" s="6"/>
      <c r="KNC95" s="6"/>
      <c r="KND95" s="6"/>
      <c r="KNE95" s="6"/>
      <c r="KNF95" s="6"/>
      <c r="KNG95" s="6"/>
      <c r="KNH95" s="6"/>
      <c r="KNI95" s="6"/>
      <c r="KNJ95" s="6"/>
      <c r="KNK95" s="6"/>
      <c r="KNL95" s="6"/>
      <c r="KNM95" s="6"/>
      <c r="KNN95" s="6"/>
      <c r="KNO95" s="6"/>
      <c r="KNP95" s="6"/>
      <c r="KNQ95" s="6"/>
      <c r="KNR95" s="6"/>
      <c r="KNS95" s="6"/>
      <c r="KNT95" s="6"/>
      <c r="KNU95" s="6"/>
      <c r="KNV95" s="6"/>
      <c r="KNW95" s="6"/>
      <c r="KNX95" s="6"/>
      <c r="KNY95" s="6"/>
      <c r="KNZ95" s="6"/>
      <c r="KOA95" s="6"/>
      <c r="KOB95" s="6"/>
      <c r="KOC95" s="6"/>
      <c r="KOD95" s="6"/>
      <c r="KOE95" s="6"/>
      <c r="KOF95" s="6"/>
      <c r="KOG95" s="6"/>
      <c r="KOH95" s="6"/>
      <c r="KOI95" s="6"/>
      <c r="KOJ95" s="6"/>
      <c r="KOK95" s="6"/>
      <c r="KOL95" s="6"/>
      <c r="KOM95" s="6"/>
      <c r="KON95" s="6"/>
      <c r="KOO95" s="6"/>
      <c r="KOP95" s="6"/>
      <c r="KOQ95" s="6"/>
      <c r="KOR95" s="6"/>
      <c r="KOS95" s="6"/>
      <c r="KOT95" s="6"/>
      <c r="KOU95" s="6"/>
      <c r="KOV95" s="6"/>
      <c r="KOW95" s="6"/>
      <c r="KOX95" s="6"/>
      <c r="KOY95" s="6"/>
      <c r="KOZ95" s="6"/>
      <c r="KPA95" s="6"/>
      <c r="KPB95" s="6"/>
      <c r="KPC95" s="6"/>
      <c r="KPD95" s="6"/>
      <c r="KPE95" s="6"/>
      <c r="KPF95" s="6"/>
      <c r="KPG95" s="6"/>
      <c r="KPH95" s="6"/>
      <c r="KPI95" s="6"/>
      <c r="KPJ95" s="6"/>
      <c r="KPK95" s="6"/>
      <c r="KPL95" s="6"/>
      <c r="KPM95" s="6"/>
      <c r="KPN95" s="6"/>
      <c r="KPO95" s="6"/>
      <c r="KPP95" s="6"/>
      <c r="KPQ95" s="6"/>
      <c r="KPR95" s="6"/>
      <c r="KPS95" s="6"/>
      <c r="KPT95" s="6"/>
      <c r="KPU95" s="6"/>
      <c r="KPV95" s="6"/>
      <c r="KPW95" s="6"/>
      <c r="KPX95" s="6"/>
      <c r="KPY95" s="6"/>
      <c r="KPZ95" s="6"/>
      <c r="KQA95" s="6"/>
      <c r="KQB95" s="6"/>
      <c r="KQC95" s="6"/>
      <c r="KQD95" s="6"/>
      <c r="KQE95" s="6"/>
      <c r="KQF95" s="6"/>
      <c r="KQG95" s="6"/>
      <c r="KQH95" s="6"/>
      <c r="KQI95" s="6"/>
      <c r="KQJ95" s="6"/>
      <c r="KQK95" s="6"/>
      <c r="KQL95" s="6"/>
      <c r="KQM95" s="6"/>
      <c r="KQN95" s="6"/>
      <c r="KQO95" s="6"/>
      <c r="KQP95" s="6"/>
      <c r="KQQ95" s="6"/>
      <c r="KQR95" s="6"/>
      <c r="KQS95" s="6"/>
      <c r="KQT95" s="6"/>
      <c r="KQU95" s="6"/>
      <c r="KQV95" s="6"/>
      <c r="KQW95" s="6"/>
      <c r="KQX95" s="6"/>
      <c r="KQY95" s="6"/>
      <c r="KQZ95" s="6"/>
      <c r="KRA95" s="6"/>
      <c r="KRB95" s="6"/>
      <c r="KRC95" s="6"/>
      <c r="KRD95" s="6"/>
      <c r="KRE95" s="6"/>
      <c r="KRF95" s="6"/>
      <c r="KRG95" s="6"/>
      <c r="KRH95" s="6"/>
      <c r="KRI95" s="6"/>
      <c r="KRJ95" s="6"/>
      <c r="KRK95" s="6"/>
      <c r="KRL95" s="6"/>
      <c r="KRM95" s="6"/>
      <c r="KRN95" s="6"/>
      <c r="KRO95" s="6"/>
      <c r="KRP95" s="6"/>
      <c r="KRQ95" s="6"/>
      <c r="KRR95" s="6"/>
      <c r="KRS95" s="6"/>
      <c r="KRT95" s="6"/>
      <c r="KRU95" s="6"/>
      <c r="KRV95" s="6"/>
      <c r="KRW95" s="6"/>
      <c r="KRX95" s="6"/>
      <c r="KRY95" s="6"/>
      <c r="KRZ95" s="6"/>
      <c r="KSA95" s="6"/>
      <c r="KSB95" s="6"/>
      <c r="KSC95" s="6"/>
      <c r="KSD95" s="6"/>
      <c r="KSE95" s="6"/>
      <c r="KSF95" s="6"/>
      <c r="KSG95" s="6"/>
      <c r="KSH95" s="6"/>
      <c r="KSI95" s="6"/>
      <c r="KSJ95" s="6"/>
      <c r="KSK95" s="6"/>
      <c r="KSL95" s="6"/>
      <c r="KSM95" s="6"/>
      <c r="KSN95" s="6"/>
      <c r="KSO95" s="6"/>
      <c r="KSP95" s="6"/>
      <c r="KSQ95" s="6"/>
      <c r="KSR95" s="6"/>
      <c r="KSS95" s="6"/>
      <c r="KST95" s="6"/>
      <c r="KSU95" s="6"/>
      <c r="KSV95" s="6"/>
      <c r="KSW95" s="6"/>
      <c r="KSX95" s="6"/>
      <c r="KSY95" s="6"/>
      <c r="KSZ95" s="6"/>
      <c r="KTA95" s="6"/>
      <c r="KTB95" s="6"/>
      <c r="KTC95" s="6"/>
      <c r="KTD95" s="6"/>
      <c r="KTE95" s="6"/>
      <c r="KTF95" s="6"/>
      <c r="KTG95" s="6"/>
      <c r="KTH95" s="6"/>
      <c r="KTI95" s="6"/>
      <c r="KTJ95" s="6"/>
      <c r="KTK95" s="6"/>
      <c r="KTL95" s="6"/>
      <c r="KTM95" s="6"/>
      <c r="KTN95" s="6"/>
      <c r="KTO95" s="6"/>
      <c r="KTP95" s="6"/>
      <c r="KTQ95" s="6"/>
      <c r="KTR95" s="6"/>
      <c r="KTS95" s="6"/>
      <c r="KTT95" s="6"/>
      <c r="KTU95" s="6"/>
      <c r="KTV95" s="6"/>
      <c r="KTW95" s="6"/>
      <c r="KTX95" s="6"/>
      <c r="KTY95" s="6"/>
      <c r="KTZ95" s="6"/>
      <c r="KUA95" s="6"/>
      <c r="KUB95" s="6"/>
      <c r="KUC95" s="6"/>
      <c r="KUD95" s="6"/>
      <c r="KUE95" s="6"/>
      <c r="KUF95" s="6"/>
      <c r="KUG95" s="6"/>
      <c r="KUH95" s="6"/>
      <c r="KUI95" s="6"/>
      <c r="KUJ95" s="6"/>
      <c r="KUK95" s="6"/>
      <c r="KUL95" s="6"/>
      <c r="KUM95" s="6"/>
      <c r="KUN95" s="6"/>
      <c r="KUO95" s="6"/>
      <c r="KUP95" s="6"/>
      <c r="KUQ95" s="6"/>
      <c r="KUR95" s="6"/>
      <c r="KUS95" s="6"/>
      <c r="KUT95" s="6"/>
      <c r="KUU95" s="6"/>
      <c r="KUV95" s="6"/>
      <c r="KUW95" s="6"/>
      <c r="KUX95" s="6"/>
      <c r="KUY95" s="6"/>
      <c r="KUZ95" s="6"/>
      <c r="KVA95" s="6"/>
      <c r="KVB95" s="6"/>
      <c r="KVC95" s="6"/>
      <c r="KVD95" s="6"/>
      <c r="KVE95" s="6"/>
      <c r="KVF95" s="6"/>
      <c r="KVG95" s="6"/>
      <c r="KVH95" s="6"/>
      <c r="KVI95" s="6"/>
      <c r="KVJ95" s="6"/>
      <c r="KVK95" s="6"/>
      <c r="KVL95" s="6"/>
      <c r="KVM95" s="6"/>
      <c r="KVN95" s="6"/>
      <c r="KVO95" s="6"/>
      <c r="KVP95" s="6"/>
      <c r="KVQ95" s="6"/>
      <c r="KVR95" s="6"/>
      <c r="KVS95" s="6"/>
      <c r="KVT95" s="6"/>
      <c r="KVU95" s="6"/>
      <c r="KVV95" s="6"/>
      <c r="KVW95" s="6"/>
      <c r="KVX95" s="6"/>
      <c r="KVY95" s="6"/>
      <c r="KVZ95" s="6"/>
      <c r="KWA95" s="6"/>
      <c r="KWB95" s="6"/>
      <c r="KWC95" s="6"/>
      <c r="KWD95" s="6"/>
      <c r="KWE95" s="6"/>
      <c r="KWF95" s="6"/>
      <c r="KWG95" s="6"/>
      <c r="KWH95" s="6"/>
      <c r="KWI95" s="6"/>
      <c r="KWJ95" s="6"/>
      <c r="KWK95" s="6"/>
      <c r="KWL95" s="6"/>
      <c r="KWM95" s="6"/>
      <c r="KWN95" s="6"/>
      <c r="KWO95" s="6"/>
      <c r="KWP95" s="6"/>
      <c r="KWQ95" s="6"/>
      <c r="KWR95" s="6"/>
      <c r="KWS95" s="6"/>
      <c r="KWT95" s="6"/>
      <c r="KWU95" s="6"/>
      <c r="KWV95" s="6"/>
      <c r="KWW95" s="6"/>
      <c r="KWX95" s="6"/>
      <c r="KWY95" s="6"/>
      <c r="KWZ95" s="6"/>
      <c r="KXA95" s="6"/>
      <c r="KXB95" s="6"/>
      <c r="KXC95" s="6"/>
      <c r="KXD95" s="6"/>
      <c r="KXE95" s="6"/>
      <c r="KXF95" s="6"/>
      <c r="KXG95" s="6"/>
      <c r="KXH95" s="6"/>
      <c r="KXI95" s="6"/>
      <c r="KXJ95" s="6"/>
      <c r="KXK95" s="6"/>
      <c r="KXL95" s="6"/>
      <c r="KXM95" s="6"/>
      <c r="KXN95" s="6"/>
      <c r="KXO95" s="6"/>
      <c r="KXP95" s="6"/>
      <c r="KXQ95" s="6"/>
      <c r="KXR95" s="6"/>
      <c r="KXS95" s="6"/>
      <c r="KXT95" s="6"/>
      <c r="KXU95" s="6"/>
      <c r="KXV95" s="6"/>
      <c r="KXW95" s="6"/>
      <c r="KXX95" s="6"/>
      <c r="KXY95" s="6"/>
      <c r="KXZ95" s="6"/>
      <c r="KYA95" s="6"/>
      <c r="KYB95" s="6"/>
      <c r="KYC95" s="6"/>
      <c r="KYD95" s="6"/>
      <c r="KYE95" s="6"/>
      <c r="KYF95" s="6"/>
      <c r="KYG95" s="6"/>
      <c r="KYH95" s="6"/>
      <c r="KYI95" s="6"/>
      <c r="KYJ95" s="6"/>
      <c r="KYK95" s="6"/>
      <c r="KYL95" s="6"/>
      <c r="KYM95" s="6"/>
      <c r="KYN95" s="6"/>
      <c r="KYO95" s="6"/>
      <c r="KYP95" s="6"/>
      <c r="KYQ95" s="6"/>
      <c r="KYR95" s="6"/>
      <c r="KYS95" s="6"/>
      <c r="KYT95" s="6"/>
      <c r="KYU95" s="6"/>
      <c r="KYV95" s="6"/>
      <c r="KYW95" s="6"/>
      <c r="KYX95" s="6"/>
      <c r="KYY95" s="6"/>
      <c r="KYZ95" s="6"/>
      <c r="KZA95" s="6"/>
      <c r="KZB95" s="6"/>
      <c r="KZC95" s="6"/>
      <c r="KZD95" s="6"/>
      <c r="KZE95" s="6"/>
      <c r="KZF95" s="6"/>
      <c r="KZG95" s="6"/>
      <c r="KZH95" s="6"/>
      <c r="KZI95" s="6"/>
      <c r="KZJ95" s="6"/>
      <c r="KZK95" s="6"/>
      <c r="KZL95" s="6"/>
      <c r="KZM95" s="6"/>
      <c r="KZN95" s="6"/>
      <c r="KZO95" s="6"/>
      <c r="KZP95" s="6"/>
      <c r="KZQ95" s="6"/>
      <c r="KZR95" s="6"/>
      <c r="KZS95" s="6"/>
      <c r="KZT95" s="6"/>
      <c r="KZU95" s="6"/>
      <c r="KZV95" s="6"/>
      <c r="KZW95" s="6"/>
      <c r="KZX95" s="6"/>
      <c r="KZY95" s="6"/>
      <c r="KZZ95" s="6"/>
      <c r="LAA95" s="6"/>
      <c r="LAB95" s="6"/>
      <c r="LAC95" s="6"/>
      <c r="LAD95" s="6"/>
      <c r="LAE95" s="6"/>
      <c r="LAF95" s="6"/>
      <c r="LAG95" s="6"/>
      <c r="LAH95" s="6"/>
      <c r="LAI95" s="6"/>
      <c r="LAJ95" s="6"/>
      <c r="LAK95" s="6"/>
      <c r="LAL95" s="6"/>
      <c r="LAM95" s="6"/>
      <c r="LAN95" s="6"/>
      <c r="LAO95" s="6"/>
      <c r="LAP95" s="6"/>
      <c r="LAQ95" s="6"/>
      <c r="LAR95" s="6"/>
      <c r="LAS95" s="6"/>
      <c r="LAT95" s="6"/>
      <c r="LAU95" s="6"/>
      <c r="LAV95" s="6"/>
      <c r="LAW95" s="6"/>
      <c r="LAX95" s="6"/>
      <c r="LAY95" s="6"/>
      <c r="LAZ95" s="6"/>
      <c r="LBA95" s="6"/>
      <c r="LBB95" s="6"/>
      <c r="LBC95" s="6"/>
      <c r="LBD95" s="6"/>
      <c r="LBE95" s="6"/>
      <c r="LBF95" s="6"/>
      <c r="LBG95" s="6"/>
      <c r="LBH95" s="6"/>
      <c r="LBI95" s="6"/>
      <c r="LBJ95" s="6"/>
      <c r="LBK95" s="6"/>
      <c r="LBL95" s="6"/>
      <c r="LBM95" s="6"/>
      <c r="LBN95" s="6"/>
      <c r="LBO95" s="6"/>
      <c r="LBP95" s="6"/>
      <c r="LBQ95" s="6"/>
      <c r="LBR95" s="6"/>
      <c r="LBS95" s="6"/>
      <c r="LBT95" s="6"/>
      <c r="LBU95" s="6"/>
      <c r="LBV95" s="6"/>
      <c r="LBW95" s="6"/>
      <c r="LBX95" s="6"/>
      <c r="LBY95" s="6"/>
      <c r="LBZ95" s="6"/>
      <c r="LCA95" s="6"/>
      <c r="LCB95" s="6"/>
      <c r="LCC95" s="6"/>
      <c r="LCD95" s="6"/>
      <c r="LCE95" s="6"/>
      <c r="LCF95" s="6"/>
      <c r="LCG95" s="6"/>
      <c r="LCH95" s="6"/>
      <c r="LCI95" s="6"/>
      <c r="LCJ95" s="6"/>
      <c r="LCK95" s="6"/>
      <c r="LCL95" s="6"/>
      <c r="LCM95" s="6"/>
      <c r="LCN95" s="6"/>
      <c r="LCO95" s="6"/>
      <c r="LCP95" s="6"/>
      <c r="LCQ95" s="6"/>
      <c r="LCR95" s="6"/>
      <c r="LCS95" s="6"/>
      <c r="LCT95" s="6"/>
      <c r="LCU95" s="6"/>
      <c r="LCV95" s="6"/>
      <c r="LCW95" s="6"/>
      <c r="LCX95" s="6"/>
      <c r="LCY95" s="6"/>
      <c r="LCZ95" s="6"/>
      <c r="LDA95" s="6"/>
      <c r="LDB95" s="6"/>
      <c r="LDC95" s="6"/>
      <c r="LDD95" s="6"/>
      <c r="LDE95" s="6"/>
      <c r="LDF95" s="6"/>
      <c r="LDG95" s="6"/>
      <c r="LDH95" s="6"/>
      <c r="LDI95" s="6"/>
      <c r="LDJ95" s="6"/>
      <c r="LDK95" s="6"/>
      <c r="LDL95" s="6"/>
      <c r="LDM95" s="6"/>
      <c r="LDN95" s="6"/>
      <c r="LDO95" s="6"/>
      <c r="LDP95" s="6"/>
      <c r="LDQ95" s="6"/>
      <c r="LDR95" s="6"/>
      <c r="LDS95" s="6"/>
      <c r="LDT95" s="6"/>
      <c r="LDU95" s="6"/>
      <c r="LDV95" s="6"/>
      <c r="LDW95" s="6"/>
      <c r="LDX95" s="6"/>
      <c r="LDY95" s="6"/>
      <c r="LDZ95" s="6"/>
      <c r="LEA95" s="6"/>
      <c r="LEB95" s="6"/>
      <c r="LEC95" s="6"/>
      <c r="LED95" s="6"/>
      <c r="LEE95" s="6"/>
      <c r="LEF95" s="6"/>
      <c r="LEG95" s="6"/>
      <c r="LEH95" s="6"/>
      <c r="LEI95" s="6"/>
      <c r="LEJ95" s="6"/>
      <c r="LEK95" s="6"/>
      <c r="LEL95" s="6"/>
      <c r="LEM95" s="6"/>
      <c r="LEN95" s="6"/>
      <c r="LEO95" s="6"/>
      <c r="LEP95" s="6"/>
      <c r="LEQ95" s="6"/>
      <c r="LER95" s="6"/>
      <c r="LES95" s="6"/>
      <c r="LET95" s="6"/>
      <c r="LEU95" s="6"/>
      <c r="LEV95" s="6"/>
      <c r="LEW95" s="6"/>
      <c r="LEX95" s="6"/>
      <c r="LEY95" s="6"/>
      <c r="LEZ95" s="6"/>
      <c r="LFA95" s="6"/>
      <c r="LFB95" s="6"/>
      <c r="LFC95" s="6"/>
      <c r="LFD95" s="6"/>
      <c r="LFE95" s="6"/>
      <c r="LFF95" s="6"/>
      <c r="LFG95" s="6"/>
      <c r="LFH95" s="6"/>
      <c r="LFI95" s="6"/>
      <c r="LFJ95" s="6"/>
      <c r="LFK95" s="6"/>
      <c r="LFL95" s="6"/>
      <c r="LFM95" s="6"/>
      <c r="LFN95" s="6"/>
      <c r="LFO95" s="6"/>
      <c r="LFP95" s="6"/>
      <c r="LFQ95" s="6"/>
      <c r="LFR95" s="6"/>
      <c r="LFS95" s="6"/>
      <c r="LFT95" s="6"/>
      <c r="LFU95" s="6"/>
      <c r="LFV95" s="6"/>
      <c r="LFW95" s="6"/>
      <c r="LFX95" s="6"/>
      <c r="LFY95" s="6"/>
      <c r="LFZ95" s="6"/>
      <c r="LGA95" s="6"/>
      <c r="LGB95" s="6"/>
      <c r="LGC95" s="6"/>
      <c r="LGD95" s="6"/>
      <c r="LGE95" s="6"/>
      <c r="LGF95" s="6"/>
      <c r="LGG95" s="6"/>
      <c r="LGH95" s="6"/>
      <c r="LGI95" s="6"/>
      <c r="LGJ95" s="6"/>
      <c r="LGK95" s="6"/>
      <c r="LGL95" s="6"/>
      <c r="LGM95" s="6"/>
      <c r="LGN95" s="6"/>
      <c r="LGO95" s="6"/>
      <c r="LGP95" s="6"/>
      <c r="LGQ95" s="6"/>
      <c r="LGR95" s="6"/>
      <c r="LGS95" s="6"/>
      <c r="LGT95" s="6"/>
      <c r="LGU95" s="6"/>
      <c r="LGV95" s="6"/>
      <c r="LGW95" s="6"/>
      <c r="LGX95" s="6"/>
      <c r="LGY95" s="6"/>
      <c r="LGZ95" s="6"/>
      <c r="LHA95" s="6"/>
      <c r="LHB95" s="6"/>
      <c r="LHC95" s="6"/>
      <c r="LHD95" s="6"/>
      <c r="LHE95" s="6"/>
      <c r="LHF95" s="6"/>
      <c r="LHG95" s="6"/>
      <c r="LHH95" s="6"/>
      <c r="LHI95" s="6"/>
      <c r="LHJ95" s="6"/>
      <c r="LHK95" s="6"/>
      <c r="LHL95" s="6"/>
      <c r="LHM95" s="6"/>
      <c r="LHN95" s="6"/>
      <c r="LHO95" s="6"/>
      <c r="LHP95" s="6"/>
      <c r="LHQ95" s="6"/>
      <c r="LHR95" s="6"/>
      <c r="LHS95" s="6"/>
      <c r="LHT95" s="6"/>
      <c r="LHU95" s="6"/>
      <c r="LHV95" s="6"/>
      <c r="LHW95" s="6"/>
      <c r="LHX95" s="6"/>
      <c r="LHY95" s="6"/>
      <c r="LHZ95" s="6"/>
      <c r="LIA95" s="6"/>
      <c r="LIB95" s="6"/>
      <c r="LIC95" s="6"/>
      <c r="LID95" s="6"/>
      <c r="LIE95" s="6"/>
      <c r="LIF95" s="6"/>
      <c r="LIG95" s="6"/>
      <c r="LIH95" s="6"/>
      <c r="LII95" s="6"/>
      <c r="LIJ95" s="6"/>
      <c r="LIK95" s="6"/>
      <c r="LIL95" s="6"/>
      <c r="LIM95" s="6"/>
      <c r="LIN95" s="6"/>
      <c r="LIO95" s="6"/>
      <c r="LIP95" s="6"/>
      <c r="LIQ95" s="6"/>
      <c r="LIR95" s="6"/>
      <c r="LIS95" s="6"/>
      <c r="LIT95" s="6"/>
      <c r="LIU95" s="6"/>
      <c r="LIV95" s="6"/>
      <c r="LIW95" s="6"/>
      <c r="LIX95" s="6"/>
      <c r="LIY95" s="6"/>
      <c r="LIZ95" s="6"/>
      <c r="LJA95" s="6"/>
      <c r="LJB95" s="6"/>
      <c r="LJC95" s="6"/>
      <c r="LJD95" s="6"/>
      <c r="LJE95" s="6"/>
      <c r="LJF95" s="6"/>
      <c r="LJG95" s="6"/>
      <c r="LJH95" s="6"/>
      <c r="LJI95" s="6"/>
      <c r="LJJ95" s="6"/>
      <c r="LJK95" s="6"/>
      <c r="LJL95" s="6"/>
      <c r="LJM95" s="6"/>
      <c r="LJN95" s="6"/>
      <c r="LJO95" s="6"/>
      <c r="LJP95" s="6"/>
      <c r="LJQ95" s="6"/>
      <c r="LJR95" s="6"/>
      <c r="LJS95" s="6"/>
      <c r="LJT95" s="6"/>
      <c r="LJU95" s="6"/>
      <c r="LJV95" s="6"/>
      <c r="LJW95" s="6"/>
      <c r="LJX95" s="6"/>
      <c r="LJY95" s="6"/>
      <c r="LJZ95" s="6"/>
      <c r="LKA95" s="6"/>
      <c r="LKB95" s="6"/>
      <c r="LKC95" s="6"/>
      <c r="LKD95" s="6"/>
      <c r="LKE95" s="6"/>
      <c r="LKF95" s="6"/>
      <c r="LKG95" s="6"/>
      <c r="LKH95" s="6"/>
      <c r="LKI95" s="6"/>
      <c r="LKJ95" s="6"/>
      <c r="LKK95" s="6"/>
      <c r="LKL95" s="6"/>
      <c r="LKM95" s="6"/>
      <c r="LKN95" s="6"/>
      <c r="LKO95" s="6"/>
      <c r="LKP95" s="6"/>
      <c r="LKQ95" s="6"/>
      <c r="LKR95" s="6"/>
      <c r="LKS95" s="6"/>
      <c r="LKT95" s="6"/>
      <c r="LKU95" s="6"/>
      <c r="LKV95" s="6"/>
      <c r="LKW95" s="6"/>
      <c r="LKX95" s="6"/>
      <c r="LKY95" s="6"/>
      <c r="LKZ95" s="6"/>
      <c r="LLA95" s="6"/>
      <c r="LLB95" s="6"/>
      <c r="LLC95" s="6"/>
      <c r="LLD95" s="6"/>
      <c r="LLE95" s="6"/>
      <c r="LLF95" s="6"/>
      <c r="LLG95" s="6"/>
      <c r="LLH95" s="6"/>
      <c r="LLI95" s="6"/>
      <c r="LLJ95" s="6"/>
      <c r="LLK95" s="6"/>
      <c r="LLL95" s="6"/>
      <c r="LLM95" s="6"/>
      <c r="LLN95" s="6"/>
      <c r="LLO95" s="6"/>
      <c r="LLP95" s="6"/>
      <c r="LLQ95" s="6"/>
      <c r="LLR95" s="6"/>
      <c r="LLS95" s="6"/>
      <c r="LLT95" s="6"/>
      <c r="LLU95" s="6"/>
      <c r="LLV95" s="6"/>
      <c r="LLW95" s="6"/>
      <c r="LLX95" s="6"/>
      <c r="LLY95" s="6"/>
      <c r="LLZ95" s="6"/>
      <c r="LMA95" s="6"/>
      <c r="LMB95" s="6"/>
      <c r="LMC95" s="6"/>
      <c r="LMD95" s="6"/>
      <c r="LME95" s="6"/>
      <c r="LMF95" s="6"/>
      <c r="LMG95" s="6"/>
      <c r="LMH95" s="6"/>
      <c r="LMI95" s="6"/>
      <c r="LMJ95" s="6"/>
      <c r="LMK95" s="6"/>
      <c r="LML95" s="6"/>
      <c r="LMM95" s="6"/>
      <c r="LMN95" s="6"/>
      <c r="LMO95" s="6"/>
      <c r="LMP95" s="6"/>
      <c r="LMQ95" s="6"/>
      <c r="LMR95" s="6"/>
      <c r="LMS95" s="6"/>
      <c r="LMT95" s="6"/>
      <c r="LMU95" s="6"/>
      <c r="LMV95" s="6"/>
      <c r="LMW95" s="6"/>
      <c r="LMX95" s="6"/>
      <c r="LMY95" s="6"/>
      <c r="LMZ95" s="6"/>
      <c r="LNA95" s="6"/>
      <c r="LNB95" s="6"/>
      <c r="LNC95" s="6"/>
      <c r="LND95" s="6"/>
      <c r="LNE95" s="6"/>
      <c r="LNF95" s="6"/>
      <c r="LNG95" s="6"/>
      <c r="LNH95" s="6"/>
      <c r="LNI95" s="6"/>
      <c r="LNJ95" s="6"/>
      <c r="LNK95" s="6"/>
      <c r="LNL95" s="6"/>
      <c r="LNM95" s="6"/>
      <c r="LNN95" s="6"/>
      <c r="LNO95" s="6"/>
      <c r="LNP95" s="6"/>
      <c r="LNQ95" s="6"/>
      <c r="LNR95" s="6"/>
      <c r="LNS95" s="6"/>
      <c r="LNT95" s="6"/>
      <c r="LNU95" s="6"/>
      <c r="LNV95" s="6"/>
      <c r="LNW95" s="6"/>
      <c r="LNX95" s="6"/>
      <c r="LNY95" s="6"/>
      <c r="LNZ95" s="6"/>
      <c r="LOA95" s="6"/>
      <c r="LOB95" s="6"/>
      <c r="LOC95" s="6"/>
      <c r="LOD95" s="6"/>
      <c r="LOE95" s="6"/>
      <c r="LOF95" s="6"/>
      <c r="LOG95" s="6"/>
      <c r="LOH95" s="6"/>
      <c r="LOI95" s="6"/>
      <c r="LOJ95" s="6"/>
      <c r="LOK95" s="6"/>
      <c r="LOL95" s="6"/>
      <c r="LOM95" s="6"/>
      <c r="LON95" s="6"/>
      <c r="LOO95" s="6"/>
      <c r="LOP95" s="6"/>
      <c r="LOQ95" s="6"/>
      <c r="LOR95" s="6"/>
      <c r="LOS95" s="6"/>
      <c r="LOT95" s="6"/>
      <c r="LOU95" s="6"/>
      <c r="LOV95" s="6"/>
      <c r="LOW95" s="6"/>
      <c r="LOX95" s="6"/>
      <c r="LOY95" s="6"/>
      <c r="LOZ95" s="6"/>
      <c r="LPA95" s="6"/>
      <c r="LPB95" s="6"/>
      <c r="LPC95" s="6"/>
      <c r="LPD95" s="6"/>
      <c r="LPE95" s="6"/>
      <c r="LPF95" s="6"/>
      <c r="LPG95" s="6"/>
      <c r="LPH95" s="6"/>
      <c r="LPI95" s="6"/>
      <c r="LPJ95" s="6"/>
      <c r="LPK95" s="6"/>
      <c r="LPL95" s="6"/>
      <c r="LPM95" s="6"/>
      <c r="LPN95" s="6"/>
      <c r="LPO95" s="6"/>
      <c r="LPP95" s="6"/>
      <c r="LPQ95" s="6"/>
      <c r="LPR95" s="6"/>
      <c r="LPS95" s="6"/>
      <c r="LPT95" s="6"/>
      <c r="LPU95" s="6"/>
      <c r="LPV95" s="6"/>
      <c r="LPW95" s="6"/>
      <c r="LPX95" s="6"/>
      <c r="LPY95" s="6"/>
      <c r="LPZ95" s="6"/>
      <c r="LQA95" s="6"/>
      <c r="LQB95" s="6"/>
      <c r="LQC95" s="6"/>
      <c r="LQD95" s="6"/>
      <c r="LQE95" s="6"/>
      <c r="LQF95" s="6"/>
      <c r="LQG95" s="6"/>
      <c r="LQH95" s="6"/>
      <c r="LQI95" s="6"/>
      <c r="LQJ95" s="6"/>
      <c r="LQK95" s="6"/>
      <c r="LQL95" s="6"/>
      <c r="LQM95" s="6"/>
      <c r="LQN95" s="6"/>
      <c r="LQO95" s="6"/>
      <c r="LQP95" s="6"/>
      <c r="LQQ95" s="6"/>
      <c r="LQR95" s="6"/>
      <c r="LQS95" s="6"/>
      <c r="LQT95" s="6"/>
      <c r="LQU95" s="6"/>
      <c r="LQV95" s="6"/>
      <c r="LQW95" s="6"/>
      <c r="LQX95" s="6"/>
      <c r="LQY95" s="6"/>
      <c r="LQZ95" s="6"/>
      <c r="LRA95" s="6"/>
      <c r="LRB95" s="6"/>
      <c r="LRC95" s="6"/>
      <c r="LRD95" s="6"/>
      <c r="LRE95" s="6"/>
      <c r="LRF95" s="6"/>
      <c r="LRG95" s="6"/>
      <c r="LRH95" s="6"/>
      <c r="LRI95" s="6"/>
      <c r="LRJ95" s="6"/>
      <c r="LRK95" s="6"/>
      <c r="LRL95" s="6"/>
      <c r="LRM95" s="6"/>
      <c r="LRN95" s="6"/>
      <c r="LRO95" s="6"/>
      <c r="LRP95" s="6"/>
      <c r="LRQ95" s="6"/>
      <c r="LRR95" s="6"/>
      <c r="LRS95" s="6"/>
      <c r="LRT95" s="6"/>
      <c r="LRU95" s="6"/>
      <c r="LRV95" s="6"/>
      <c r="LRW95" s="6"/>
      <c r="LRX95" s="6"/>
      <c r="LRY95" s="6"/>
      <c r="LRZ95" s="6"/>
      <c r="LSA95" s="6"/>
      <c r="LSB95" s="6"/>
      <c r="LSC95" s="6"/>
      <c r="LSD95" s="6"/>
      <c r="LSE95" s="6"/>
      <c r="LSF95" s="6"/>
      <c r="LSG95" s="6"/>
      <c r="LSH95" s="6"/>
      <c r="LSI95" s="6"/>
      <c r="LSJ95" s="6"/>
      <c r="LSK95" s="6"/>
      <c r="LSL95" s="6"/>
      <c r="LSM95" s="6"/>
      <c r="LSN95" s="6"/>
      <c r="LSO95" s="6"/>
      <c r="LSP95" s="6"/>
      <c r="LSQ95" s="6"/>
      <c r="LSR95" s="6"/>
      <c r="LSS95" s="6"/>
      <c r="LST95" s="6"/>
      <c r="LSU95" s="6"/>
      <c r="LSV95" s="6"/>
      <c r="LSW95" s="6"/>
      <c r="LSX95" s="6"/>
      <c r="LSY95" s="6"/>
      <c r="LSZ95" s="6"/>
      <c r="LTA95" s="6"/>
      <c r="LTB95" s="6"/>
      <c r="LTC95" s="6"/>
      <c r="LTD95" s="6"/>
      <c r="LTE95" s="6"/>
      <c r="LTF95" s="6"/>
      <c r="LTG95" s="6"/>
      <c r="LTH95" s="6"/>
      <c r="LTI95" s="6"/>
      <c r="LTJ95" s="6"/>
      <c r="LTK95" s="6"/>
      <c r="LTL95" s="6"/>
      <c r="LTM95" s="6"/>
      <c r="LTN95" s="6"/>
      <c r="LTO95" s="6"/>
      <c r="LTP95" s="6"/>
      <c r="LTQ95" s="6"/>
      <c r="LTR95" s="6"/>
      <c r="LTS95" s="6"/>
      <c r="LTT95" s="6"/>
      <c r="LTU95" s="6"/>
      <c r="LTV95" s="6"/>
      <c r="LTW95" s="6"/>
      <c r="LTX95" s="6"/>
      <c r="LTY95" s="6"/>
      <c r="LTZ95" s="6"/>
      <c r="LUA95" s="6"/>
      <c r="LUB95" s="6"/>
      <c r="LUC95" s="6"/>
      <c r="LUD95" s="6"/>
      <c r="LUE95" s="6"/>
      <c r="LUF95" s="6"/>
      <c r="LUG95" s="6"/>
      <c r="LUH95" s="6"/>
      <c r="LUI95" s="6"/>
      <c r="LUJ95" s="6"/>
      <c r="LUK95" s="6"/>
      <c r="LUL95" s="6"/>
      <c r="LUM95" s="6"/>
      <c r="LUN95" s="6"/>
      <c r="LUO95" s="6"/>
      <c r="LUP95" s="6"/>
      <c r="LUQ95" s="6"/>
      <c r="LUR95" s="6"/>
      <c r="LUS95" s="6"/>
      <c r="LUT95" s="6"/>
      <c r="LUU95" s="6"/>
      <c r="LUV95" s="6"/>
      <c r="LUW95" s="6"/>
      <c r="LUX95" s="6"/>
      <c r="LUY95" s="6"/>
      <c r="LUZ95" s="6"/>
      <c r="LVA95" s="6"/>
      <c r="LVB95" s="6"/>
      <c r="LVC95" s="6"/>
      <c r="LVD95" s="6"/>
      <c r="LVE95" s="6"/>
      <c r="LVF95" s="6"/>
      <c r="LVG95" s="6"/>
      <c r="LVH95" s="6"/>
      <c r="LVI95" s="6"/>
      <c r="LVJ95" s="6"/>
      <c r="LVK95" s="6"/>
      <c r="LVL95" s="6"/>
      <c r="LVM95" s="6"/>
      <c r="LVN95" s="6"/>
      <c r="LVO95" s="6"/>
      <c r="LVP95" s="6"/>
      <c r="LVQ95" s="6"/>
      <c r="LVR95" s="6"/>
      <c r="LVS95" s="6"/>
      <c r="LVT95" s="6"/>
      <c r="LVU95" s="6"/>
      <c r="LVV95" s="6"/>
      <c r="LVW95" s="6"/>
      <c r="LVX95" s="6"/>
      <c r="LVY95" s="6"/>
      <c r="LVZ95" s="6"/>
      <c r="LWA95" s="6"/>
      <c r="LWB95" s="6"/>
      <c r="LWC95" s="6"/>
      <c r="LWD95" s="6"/>
      <c r="LWE95" s="6"/>
      <c r="LWF95" s="6"/>
      <c r="LWG95" s="6"/>
      <c r="LWH95" s="6"/>
      <c r="LWI95" s="6"/>
      <c r="LWJ95" s="6"/>
      <c r="LWK95" s="6"/>
      <c r="LWL95" s="6"/>
      <c r="LWM95" s="6"/>
      <c r="LWN95" s="6"/>
      <c r="LWO95" s="6"/>
      <c r="LWP95" s="6"/>
      <c r="LWQ95" s="6"/>
      <c r="LWR95" s="6"/>
      <c r="LWS95" s="6"/>
      <c r="LWT95" s="6"/>
      <c r="LWU95" s="6"/>
      <c r="LWV95" s="6"/>
      <c r="LWW95" s="6"/>
      <c r="LWX95" s="6"/>
      <c r="LWY95" s="6"/>
      <c r="LWZ95" s="6"/>
      <c r="LXA95" s="6"/>
      <c r="LXB95" s="6"/>
      <c r="LXC95" s="6"/>
      <c r="LXD95" s="6"/>
      <c r="LXE95" s="6"/>
      <c r="LXF95" s="6"/>
      <c r="LXG95" s="6"/>
      <c r="LXH95" s="6"/>
      <c r="LXI95" s="6"/>
      <c r="LXJ95" s="6"/>
      <c r="LXK95" s="6"/>
      <c r="LXL95" s="6"/>
      <c r="LXM95" s="6"/>
      <c r="LXN95" s="6"/>
      <c r="LXO95" s="6"/>
      <c r="LXP95" s="6"/>
      <c r="LXQ95" s="6"/>
      <c r="LXR95" s="6"/>
      <c r="LXS95" s="6"/>
      <c r="LXT95" s="6"/>
      <c r="LXU95" s="6"/>
      <c r="LXV95" s="6"/>
      <c r="LXW95" s="6"/>
      <c r="LXX95" s="6"/>
      <c r="LXY95" s="6"/>
      <c r="LXZ95" s="6"/>
      <c r="LYA95" s="6"/>
      <c r="LYB95" s="6"/>
      <c r="LYC95" s="6"/>
      <c r="LYD95" s="6"/>
      <c r="LYE95" s="6"/>
      <c r="LYF95" s="6"/>
      <c r="LYG95" s="6"/>
      <c r="LYH95" s="6"/>
      <c r="LYI95" s="6"/>
      <c r="LYJ95" s="6"/>
      <c r="LYK95" s="6"/>
      <c r="LYL95" s="6"/>
      <c r="LYM95" s="6"/>
      <c r="LYN95" s="6"/>
      <c r="LYO95" s="6"/>
      <c r="LYP95" s="6"/>
      <c r="LYQ95" s="6"/>
      <c r="LYR95" s="6"/>
      <c r="LYS95" s="6"/>
      <c r="LYT95" s="6"/>
      <c r="LYU95" s="6"/>
      <c r="LYV95" s="6"/>
      <c r="LYW95" s="6"/>
      <c r="LYX95" s="6"/>
      <c r="LYY95" s="6"/>
      <c r="LYZ95" s="6"/>
      <c r="LZA95" s="6"/>
      <c r="LZB95" s="6"/>
      <c r="LZC95" s="6"/>
      <c r="LZD95" s="6"/>
      <c r="LZE95" s="6"/>
      <c r="LZF95" s="6"/>
      <c r="LZG95" s="6"/>
      <c r="LZH95" s="6"/>
      <c r="LZI95" s="6"/>
      <c r="LZJ95" s="6"/>
      <c r="LZK95" s="6"/>
      <c r="LZL95" s="6"/>
      <c r="LZM95" s="6"/>
      <c r="LZN95" s="6"/>
      <c r="LZO95" s="6"/>
      <c r="LZP95" s="6"/>
      <c r="LZQ95" s="6"/>
      <c r="LZR95" s="6"/>
      <c r="LZS95" s="6"/>
      <c r="LZT95" s="6"/>
      <c r="LZU95" s="6"/>
      <c r="LZV95" s="6"/>
      <c r="LZW95" s="6"/>
      <c r="LZX95" s="6"/>
      <c r="LZY95" s="6"/>
      <c r="LZZ95" s="6"/>
      <c r="MAA95" s="6"/>
      <c r="MAB95" s="6"/>
      <c r="MAC95" s="6"/>
      <c r="MAD95" s="6"/>
      <c r="MAE95" s="6"/>
      <c r="MAF95" s="6"/>
      <c r="MAG95" s="6"/>
      <c r="MAH95" s="6"/>
      <c r="MAI95" s="6"/>
      <c r="MAJ95" s="6"/>
      <c r="MAK95" s="6"/>
      <c r="MAL95" s="6"/>
      <c r="MAM95" s="6"/>
      <c r="MAN95" s="6"/>
      <c r="MAO95" s="6"/>
      <c r="MAP95" s="6"/>
      <c r="MAQ95" s="6"/>
      <c r="MAR95" s="6"/>
      <c r="MAS95" s="6"/>
      <c r="MAT95" s="6"/>
      <c r="MAU95" s="6"/>
      <c r="MAV95" s="6"/>
      <c r="MAW95" s="6"/>
      <c r="MAX95" s="6"/>
      <c r="MAY95" s="6"/>
      <c r="MAZ95" s="6"/>
      <c r="MBA95" s="6"/>
      <c r="MBB95" s="6"/>
      <c r="MBC95" s="6"/>
      <c r="MBD95" s="6"/>
      <c r="MBE95" s="6"/>
      <c r="MBF95" s="6"/>
      <c r="MBG95" s="6"/>
      <c r="MBH95" s="6"/>
      <c r="MBI95" s="6"/>
      <c r="MBJ95" s="6"/>
      <c r="MBK95" s="6"/>
      <c r="MBL95" s="6"/>
      <c r="MBM95" s="6"/>
      <c r="MBN95" s="6"/>
      <c r="MBO95" s="6"/>
      <c r="MBP95" s="6"/>
      <c r="MBQ95" s="6"/>
      <c r="MBR95" s="6"/>
      <c r="MBS95" s="6"/>
      <c r="MBT95" s="6"/>
      <c r="MBU95" s="6"/>
      <c r="MBV95" s="6"/>
      <c r="MBW95" s="6"/>
      <c r="MBX95" s="6"/>
      <c r="MBY95" s="6"/>
      <c r="MBZ95" s="6"/>
      <c r="MCA95" s="6"/>
      <c r="MCB95" s="6"/>
      <c r="MCC95" s="6"/>
      <c r="MCD95" s="6"/>
      <c r="MCE95" s="6"/>
      <c r="MCF95" s="6"/>
      <c r="MCG95" s="6"/>
      <c r="MCH95" s="6"/>
      <c r="MCI95" s="6"/>
      <c r="MCJ95" s="6"/>
      <c r="MCK95" s="6"/>
      <c r="MCL95" s="6"/>
      <c r="MCM95" s="6"/>
      <c r="MCN95" s="6"/>
      <c r="MCO95" s="6"/>
      <c r="MCP95" s="6"/>
      <c r="MCQ95" s="6"/>
      <c r="MCR95" s="6"/>
      <c r="MCS95" s="6"/>
      <c r="MCT95" s="6"/>
      <c r="MCU95" s="6"/>
      <c r="MCV95" s="6"/>
      <c r="MCW95" s="6"/>
      <c r="MCX95" s="6"/>
      <c r="MCY95" s="6"/>
      <c r="MCZ95" s="6"/>
      <c r="MDA95" s="6"/>
      <c r="MDB95" s="6"/>
      <c r="MDC95" s="6"/>
      <c r="MDD95" s="6"/>
      <c r="MDE95" s="6"/>
      <c r="MDF95" s="6"/>
      <c r="MDG95" s="6"/>
      <c r="MDH95" s="6"/>
      <c r="MDI95" s="6"/>
      <c r="MDJ95" s="6"/>
      <c r="MDK95" s="6"/>
      <c r="MDL95" s="6"/>
      <c r="MDM95" s="6"/>
      <c r="MDN95" s="6"/>
      <c r="MDO95" s="6"/>
      <c r="MDP95" s="6"/>
      <c r="MDQ95" s="6"/>
      <c r="MDR95" s="6"/>
      <c r="MDS95" s="6"/>
      <c r="MDT95" s="6"/>
      <c r="MDU95" s="6"/>
      <c r="MDV95" s="6"/>
      <c r="MDW95" s="6"/>
      <c r="MDX95" s="6"/>
      <c r="MDY95" s="6"/>
      <c r="MDZ95" s="6"/>
      <c r="MEA95" s="6"/>
      <c r="MEB95" s="6"/>
      <c r="MEC95" s="6"/>
      <c r="MED95" s="6"/>
      <c r="MEE95" s="6"/>
      <c r="MEF95" s="6"/>
      <c r="MEG95" s="6"/>
      <c r="MEH95" s="6"/>
      <c r="MEI95" s="6"/>
      <c r="MEJ95" s="6"/>
      <c r="MEK95" s="6"/>
      <c r="MEL95" s="6"/>
      <c r="MEM95" s="6"/>
      <c r="MEN95" s="6"/>
      <c r="MEO95" s="6"/>
      <c r="MEP95" s="6"/>
      <c r="MEQ95" s="6"/>
      <c r="MER95" s="6"/>
      <c r="MES95" s="6"/>
      <c r="MET95" s="6"/>
      <c r="MEU95" s="6"/>
      <c r="MEV95" s="6"/>
      <c r="MEW95" s="6"/>
      <c r="MEX95" s="6"/>
      <c r="MEY95" s="6"/>
      <c r="MEZ95" s="6"/>
      <c r="MFA95" s="6"/>
      <c r="MFB95" s="6"/>
      <c r="MFC95" s="6"/>
      <c r="MFD95" s="6"/>
      <c r="MFE95" s="6"/>
      <c r="MFF95" s="6"/>
      <c r="MFG95" s="6"/>
      <c r="MFH95" s="6"/>
      <c r="MFI95" s="6"/>
      <c r="MFJ95" s="6"/>
      <c r="MFK95" s="6"/>
      <c r="MFL95" s="6"/>
      <c r="MFM95" s="6"/>
      <c r="MFN95" s="6"/>
      <c r="MFO95" s="6"/>
      <c r="MFP95" s="6"/>
      <c r="MFQ95" s="6"/>
      <c r="MFR95" s="6"/>
      <c r="MFS95" s="6"/>
      <c r="MFT95" s="6"/>
      <c r="MFU95" s="6"/>
      <c r="MFV95" s="6"/>
      <c r="MFW95" s="6"/>
      <c r="MFX95" s="6"/>
      <c r="MFY95" s="6"/>
      <c r="MFZ95" s="6"/>
      <c r="MGA95" s="6"/>
      <c r="MGB95" s="6"/>
      <c r="MGC95" s="6"/>
      <c r="MGD95" s="6"/>
      <c r="MGE95" s="6"/>
      <c r="MGF95" s="6"/>
      <c r="MGG95" s="6"/>
      <c r="MGH95" s="6"/>
      <c r="MGI95" s="6"/>
      <c r="MGJ95" s="6"/>
      <c r="MGK95" s="6"/>
      <c r="MGL95" s="6"/>
      <c r="MGM95" s="6"/>
      <c r="MGN95" s="6"/>
      <c r="MGO95" s="6"/>
      <c r="MGP95" s="6"/>
      <c r="MGQ95" s="6"/>
      <c r="MGR95" s="6"/>
      <c r="MGS95" s="6"/>
      <c r="MGT95" s="6"/>
      <c r="MGU95" s="6"/>
      <c r="MGV95" s="6"/>
      <c r="MGW95" s="6"/>
      <c r="MGX95" s="6"/>
      <c r="MGY95" s="6"/>
      <c r="MGZ95" s="6"/>
      <c r="MHA95" s="6"/>
      <c r="MHB95" s="6"/>
      <c r="MHC95" s="6"/>
      <c r="MHD95" s="6"/>
      <c r="MHE95" s="6"/>
      <c r="MHF95" s="6"/>
      <c r="MHG95" s="6"/>
      <c r="MHH95" s="6"/>
      <c r="MHI95" s="6"/>
      <c r="MHJ95" s="6"/>
      <c r="MHK95" s="6"/>
      <c r="MHL95" s="6"/>
      <c r="MHM95" s="6"/>
      <c r="MHN95" s="6"/>
      <c r="MHO95" s="6"/>
      <c r="MHP95" s="6"/>
      <c r="MHQ95" s="6"/>
      <c r="MHR95" s="6"/>
      <c r="MHS95" s="6"/>
      <c r="MHT95" s="6"/>
      <c r="MHU95" s="6"/>
      <c r="MHV95" s="6"/>
      <c r="MHW95" s="6"/>
      <c r="MHX95" s="6"/>
      <c r="MHY95" s="6"/>
      <c r="MHZ95" s="6"/>
      <c r="MIA95" s="6"/>
      <c r="MIB95" s="6"/>
      <c r="MIC95" s="6"/>
      <c r="MID95" s="6"/>
      <c r="MIE95" s="6"/>
      <c r="MIF95" s="6"/>
      <c r="MIG95" s="6"/>
      <c r="MIH95" s="6"/>
      <c r="MII95" s="6"/>
      <c r="MIJ95" s="6"/>
      <c r="MIK95" s="6"/>
      <c r="MIL95" s="6"/>
      <c r="MIM95" s="6"/>
      <c r="MIN95" s="6"/>
      <c r="MIO95" s="6"/>
      <c r="MIP95" s="6"/>
      <c r="MIQ95" s="6"/>
      <c r="MIR95" s="6"/>
      <c r="MIS95" s="6"/>
      <c r="MIT95" s="6"/>
      <c r="MIU95" s="6"/>
      <c r="MIV95" s="6"/>
      <c r="MIW95" s="6"/>
      <c r="MIX95" s="6"/>
      <c r="MIY95" s="6"/>
      <c r="MIZ95" s="6"/>
      <c r="MJA95" s="6"/>
      <c r="MJB95" s="6"/>
      <c r="MJC95" s="6"/>
      <c r="MJD95" s="6"/>
      <c r="MJE95" s="6"/>
      <c r="MJF95" s="6"/>
      <c r="MJG95" s="6"/>
      <c r="MJH95" s="6"/>
      <c r="MJI95" s="6"/>
      <c r="MJJ95" s="6"/>
      <c r="MJK95" s="6"/>
      <c r="MJL95" s="6"/>
      <c r="MJM95" s="6"/>
      <c r="MJN95" s="6"/>
      <c r="MJO95" s="6"/>
      <c r="MJP95" s="6"/>
      <c r="MJQ95" s="6"/>
      <c r="MJR95" s="6"/>
      <c r="MJS95" s="6"/>
      <c r="MJT95" s="6"/>
      <c r="MJU95" s="6"/>
      <c r="MJV95" s="6"/>
      <c r="MJW95" s="6"/>
      <c r="MJX95" s="6"/>
      <c r="MJY95" s="6"/>
      <c r="MJZ95" s="6"/>
      <c r="MKA95" s="6"/>
      <c r="MKB95" s="6"/>
      <c r="MKC95" s="6"/>
      <c r="MKD95" s="6"/>
      <c r="MKE95" s="6"/>
      <c r="MKF95" s="6"/>
      <c r="MKG95" s="6"/>
      <c r="MKH95" s="6"/>
      <c r="MKI95" s="6"/>
      <c r="MKJ95" s="6"/>
      <c r="MKK95" s="6"/>
      <c r="MKL95" s="6"/>
      <c r="MKM95" s="6"/>
      <c r="MKN95" s="6"/>
      <c r="MKO95" s="6"/>
      <c r="MKP95" s="6"/>
      <c r="MKQ95" s="6"/>
      <c r="MKR95" s="6"/>
      <c r="MKS95" s="6"/>
      <c r="MKT95" s="6"/>
      <c r="MKU95" s="6"/>
      <c r="MKV95" s="6"/>
      <c r="MKW95" s="6"/>
      <c r="MKX95" s="6"/>
      <c r="MKY95" s="6"/>
      <c r="MKZ95" s="6"/>
      <c r="MLA95" s="6"/>
      <c r="MLB95" s="6"/>
      <c r="MLC95" s="6"/>
      <c r="MLD95" s="6"/>
      <c r="MLE95" s="6"/>
      <c r="MLF95" s="6"/>
      <c r="MLG95" s="6"/>
      <c r="MLH95" s="6"/>
      <c r="MLI95" s="6"/>
      <c r="MLJ95" s="6"/>
      <c r="MLK95" s="6"/>
      <c r="MLL95" s="6"/>
      <c r="MLM95" s="6"/>
      <c r="MLN95" s="6"/>
      <c r="MLO95" s="6"/>
      <c r="MLP95" s="6"/>
      <c r="MLQ95" s="6"/>
      <c r="MLR95" s="6"/>
      <c r="MLS95" s="6"/>
      <c r="MLT95" s="6"/>
      <c r="MLU95" s="6"/>
      <c r="MLV95" s="6"/>
      <c r="MLW95" s="6"/>
      <c r="MLX95" s="6"/>
      <c r="MLY95" s="6"/>
      <c r="MLZ95" s="6"/>
      <c r="MMA95" s="6"/>
      <c r="MMB95" s="6"/>
      <c r="MMC95" s="6"/>
      <c r="MMD95" s="6"/>
      <c r="MME95" s="6"/>
      <c r="MMF95" s="6"/>
      <c r="MMG95" s="6"/>
      <c r="MMH95" s="6"/>
      <c r="MMI95" s="6"/>
      <c r="MMJ95" s="6"/>
      <c r="MMK95" s="6"/>
      <c r="MML95" s="6"/>
      <c r="MMM95" s="6"/>
      <c r="MMN95" s="6"/>
      <c r="MMO95" s="6"/>
      <c r="MMP95" s="6"/>
      <c r="MMQ95" s="6"/>
      <c r="MMR95" s="6"/>
      <c r="MMS95" s="6"/>
      <c r="MMT95" s="6"/>
      <c r="MMU95" s="6"/>
      <c r="MMV95" s="6"/>
      <c r="MMW95" s="6"/>
      <c r="MMX95" s="6"/>
      <c r="MMY95" s="6"/>
      <c r="MMZ95" s="6"/>
      <c r="MNA95" s="6"/>
      <c r="MNB95" s="6"/>
      <c r="MNC95" s="6"/>
      <c r="MND95" s="6"/>
      <c r="MNE95" s="6"/>
      <c r="MNF95" s="6"/>
      <c r="MNG95" s="6"/>
      <c r="MNH95" s="6"/>
      <c r="MNI95" s="6"/>
      <c r="MNJ95" s="6"/>
      <c r="MNK95" s="6"/>
      <c r="MNL95" s="6"/>
      <c r="MNM95" s="6"/>
      <c r="MNN95" s="6"/>
      <c r="MNO95" s="6"/>
      <c r="MNP95" s="6"/>
      <c r="MNQ95" s="6"/>
      <c r="MNR95" s="6"/>
      <c r="MNS95" s="6"/>
      <c r="MNT95" s="6"/>
      <c r="MNU95" s="6"/>
      <c r="MNV95" s="6"/>
      <c r="MNW95" s="6"/>
      <c r="MNX95" s="6"/>
      <c r="MNY95" s="6"/>
      <c r="MNZ95" s="6"/>
      <c r="MOA95" s="6"/>
      <c r="MOB95" s="6"/>
      <c r="MOC95" s="6"/>
      <c r="MOD95" s="6"/>
      <c r="MOE95" s="6"/>
      <c r="MOF95" s="6"/>
      <c r="MOG95" s="6"/>
      <c r="MOH95" s="6"/>
      <c r="MOI95" s="6"/>
      <c r="MOJ95" s="6"/>
      <c r="MOK95" s="6"/>
      <c r="MOL95" s="6"/>
      <c r="MOM95" s="6"/>
      <c r="MON95" s="6"/>
      <c r="MOO95" s="6"/>
      <c r="MOP95" s="6"/>
      <c r="MOQ95" s="6"/>
      <c r="MOR95" s="6"/>
      <c r="MOS95" s="6"/>
      <c r="MOT95" s="6"/>
      <c r="MOU95" s="6"/>
      <c r="MOV95" s="6"/>
      <c r="MOW95" s="6"/>
      <c r="MOX95" s="6"/>
      <c r="MOY95" s="6"/>
      <c r="MOZ95" s="6"/>
      <c r="MPA95" s="6"/>
      <c r="MPB95" s="6"/>
      <c r="MPC95" s="6"/>
      <c r="MPD95" s="6"/>
      <c r="MPE95" s="6"/>
      <c r="MPF95" s="6"/>
      <c r="MPG95" s="6"/>
      <c r="MPH95" s="6"/>
      <c r="MPI95" s="6"/>
      <c r="MPJ95" s="6"/>
      <c r="MPK95" s="6"/>
      <c r="MPL95" s="6"/>
      <c r="MPM95" s="6"/>
      <c r="MPN95" s="6"/>
      <c r="MPO95" s="6"/>
      <c r="MPP95" s="6"/>
      <c r="MPQ95" s="6"/>
      <c r="MPR95" s="6"/>
      <c r="MPS95" s="6"/>
      <c r="MPT95" s="6"/>
      <c r="MPU95" s="6"/>
      <c r="MPV95" s="6"/>
      <c r="MPW95" s="6"/>
      <c r="MPX95" s="6"/>
      <c r="MPY95" s="6"/>
      <c r="MPZ95" s="6"/>
      <c r="MQA95" s="6"/>
      <c r="MQB95" s="6"/>
      <c r="MQC95" s="6"/>
      <c r="MQD95" s="6"/>
      <c r="MQE95" s="6"/>
      <c r="MQF95" s="6"/>
      <c r="MQG95" s="6"/>
      <c r="MQH95" s="6"/>
      <c r="MQI95" s="6"/>
      <c r="MQJ95" s="6"/>
      <c r="MQK95" s="6"/>
      <c r="MQL95" s="6"/>
      <c r="MQM95" s="6"/>
      <c r="MQN95" s="6"/>
      <c r="MQO95" s="6"/>
      <c r="MQP95" s="6"/>
      <c r="MQQ95" s="6"/>
      <c r="MQR95" s="6"/>
      <c r="MQS95" s="6"/>
      <c r="MQT95" s="6"/>
      <c r="MQU95" s="6"/>
      <c r="MQV95" s="6"/>
      <c r="MQW95" s="6"/>
      <c r="MQX95" s="6"/>
      <c r="MQY95" s="6"/>
      <c r="MQZ95" s="6"/>
      <c r="MRA95" s="6"/>
      <c r="MRB95" s="6"/>
      <c r="MRC95" s="6"/>
      <c r="MRD95" s="6"/>
      <c r="MRE95" s="6"/>
      <c r="MRF95" s="6"/>
      <c r="MRG95" s="6"/>
      <c r="MRH95" s="6"/>
      <c r="MRI95" s="6"/>
      <c r="MRJ95" s="6"/>
      <c r="MRK95" s="6"/>
      <c r="MRL95" s="6"/>
      <c r="MRM95" s="6"/>
      <c r="MRN95" s="6"/>
      <c r="MRO95" s="6"/>
      <c r="MRP95" s="6"/>
      <c r="MRQ95" s="6"/>
      <c r="MRR95" s="6"/>
      <c r="MRS95" s="6"/>
      <c r="MRT95" s="6"/>
      <c r="MRU95" s="6"/>
      <c r="MRV95" s="6"/>
      <c r="MRW95" s="6"/>
      <c r="MRX95" s="6"/>
      <c r="MRY95" s="6"/>
      <c r="MRZ95" s="6"/>
      <c r="MSA95" s="6"/>
      <c r="MSB95" s="6"/>
      <c r="MSC95" s="6"/>
      <c r="MSD95" s="6"/>
      <c r="MSE95" s="6"/>
      <c r="MSF95" s="6"/>
      <c r="MSG95" s="6"/>
      <c r="MSH95" s="6"/>
      <c r="MSI95" s="6"/>
      <c r="MSJ95" s="6"/>
      <c r="MSK95" s="6"/>
      <c r="MSL95" s="6"/>
      <c r="MSM95" s="6"/>
      <c r="MSN95" s="6"/>
      <c r="MSO95" s="6"/>
      <c r="MSP95" s="6"/>
      <c r="MSQ95" s="6"/>
      <c r="MSR95" s="6"/>
      <c r="MSS95" s="6"/>
      <c r="MST95" s="6"/>
      <c r="MSU95" s="6"/>
      <c r="MSV95" s="6"/>
      <c r="MSW95" s="6"/>
      <c r="MSX95" s="6"/>
      <c r="MSY95" s="6"/>
      <c r="MSZ95" s="6"/>
      <c r="MTA95" s="6"/>
      <c r="MTB95" s="6"/>
      <c r="MTC95" s="6"/>
      <c r="MTD95" s="6"/>
      <c r="MTE95" s="6"/>
      <c r="MTF95" s="6"/>
      <c r="MTG95" s="6"/>
      <c r="MTH95" s="6"/>
      <c r="MTI95" s="6"/>
      <c r="MTJ95" s="6"/>
      <c r="MTK95" s="6"/>
      <c r="MTL95" s="6"/>
      <c r="MTM95" s="6"/>
      <c r="MTN95" s="6"/>
      <c r="MTO95" s="6"/>
      <c r="MTP95" s="6"/>
      <c r="MTQ95" s="6"/>
      <c r="MTR95" s="6"/>
      <c r="MTS95" s="6"/>
      <c r="MTT95" s="6"/>
      <c r="MTU95" s="6"/>
      <c r="MTV95" s="6"/>
      <c r="MTW95" s="6"/>
      <c r="MTX95" s="6"/>
      <c r="MTY95" s="6"/>
      <c r="MTZ95" s="6"/>
      <c r="MUA95" s="6"/>
      <c r="MUB95" s="6"/>
      <c r="MUC95" s="6"/>
      <c r="MUD95" s="6"/>
      <c r="MUE95" s="6"/>
      <c r="MUF95" s="6"/>
      <c r="MUG95" s="6"/>
      <c r="MUH95" s="6"/>
      <c r="MUI95" s="6"/>
      <c r="MUJ95" s="6"/>
      <c r="MUK95" s="6"/>
      <c r="MUL95" s="6"/>
      <c r="MUM95" s="6"/>
      <c r="MUN95" s="6"/>
      <c r="MUO95" s="6"/>
      <c r="MUP95" s="6"/>
      <c r="MUQ95" s="6"/>
      <c r="MUR95" s="6"/>
      <c r="MUS95" s="6"/>
      <c r="MUT95" s="6"/>
      <c r="MUU95" s="6"/>
      <c r="MUV95" s="6"/>
      <c r="MUW95" s="6"/>
      <c r="MUX95" s="6"/>
      <c r="MUY95" s="6"/>
      <c r="MUZ95" s="6"/>
      <c r="MVA95" s="6"/>
      <c r="MVB95" s="6"/>
      <c r="MVC95" s="6"/>
      <c r="MVD95" s="6"/>
      <c r="MVE95" s="6"/>
      <c r="MVF95" s="6"/>
      <c r="MVG95" s="6"/>
      <c r="MVH95" s="6"/>
      <c r="MVI95" s="6"/>
      <c r="MVJ95" s="6"/>
      <c r="MVK95" s="6"/>
      <c r="MVL95" s="6"/>
      <c r="MVM95" s="6"/>
      <c r="MVN95" s="6"/>
      <c r="MVO95" s="6"/>
      <c r="MVP95" s="6"/>
      <c r="MVQ95" s="6"/>
      <c r="MVR95" s="6"/>
      <c r="MVS95" s="6"/>
      <c r="MVT95" s="6"/>
      <c r="MVU95" s="6"/>
      <c r="MVV95" s="6"/>
      <c r="MVW95" s="6"/>
      <c r="MVX95" s="6"/>
      <c r="MVY95" s="6"/>
      <c r="MVZ95" s="6"/>
      <c r="MWA95" s="6"/>
      <c r="MWB95" s="6"/>
      <c r="MWC95" s="6"/>
      <c r="MWD95" s="6"/>
      <c r="MWE95" s="6"/>
      <c r="MWF95" s="6"/>
      <c r="MWG95" s="6"/>
      <c r="MWH95" s="6"/>
      <c r="MWI95" s="6"/>
      <c r="MWJ95" s="6"/>
      <c r="MWK95" s="6"/>
      <c r="MWL95" s="6"/>
      <c r="MWM95" s="6"/>
      <c r="MWN95" s="6"/>
      <c r="MWO95" s="6"/>
      <c r="MWP95" s="6"/>
      <c r="MWQ95" s="6"/>
      <c r="MWR95" s="6"/>
      <c r="MWS95" s="6"/>
      <c r="MWT95" s="6"/>
      <c r="MWU95" s="6"/>
      <c r="MWV95" s="6"/>
      <c r="MWW95" s="6"/>
      <c r="MWX95" s="6"/>
      <c r="MWY95" s="6"/>
      <c r="MWZ95" s="6"/>
      <c r="MXA95" s="6"/>
      <c r="MXB95" s="6"/>
      <c r="MXC95" s="6"/>
      <c r="MXD95" s="6"/>
      <c r="MXE95" s="6"/>
      <c r="MXF95" s="6"/>
      <c r="MXG95" s="6"/>
      <c r="MXH95" s="6"/>
      <c r="MXI95" s="6"/>
      <c r="MXJ95" s="6"/>
      <c r="MXK95" s="6"/>
      <c r="MXL95" s="6"/>
      <c r="MXM95" s="6"/>
      <c r="MXN95" s="6"/>
      <c r="MXO95" s="6"/>
      <c r="MXP95" s="6"/>
      <c r="MXQ95" s="6"/>
      <c r="MXR95" s="6"/>
      <c r="MXS95" s="6"/>
      <c r="MXT95" s="6"/>
      <c r="MXU95" s="6"/>
      <c r="MXV95" s="6"/>
      <c r="MXW95" s="6"/>
      <c r="MXX95" s="6"/>
      <c r="MXY95" s="6"/>
      <c r="MXZ95" s="6"/>
      <c r="MYA95" s="6"/>
      <c r="MYB95" s="6"/>
      <c r="MYC95" s="6"/>
      <c r="MYD95" s="6"/>
      <c r="MYE95" s="6"/>
      <c r="MYF95" s="6"/>
      <c r="MYG95" s="6"/>
      <c r="MYH95" s="6"/>
      <c r="MYI95" s="6"/>
      <c r="MYJ95" s="6"/>
      <c r="MYK95" s="6"/>
      <c r="MYL95" s="6"/>
      <c r="MYM95" s="6"/>
      <c r="MYN95" s="6"/>
      <c r="MYO95" s="6"/>
      <c r="MYP95" s="6"/>
      <c r="MYQ95" s="6"/>
      <c r="MYR95" s="6"/>
      <c r="MYS95" s="6"/>
      <c r="MYT95" s="6"/>
      <c r="MYU95" s="6"/>
      <c r="MYV95" s="6"/>
      <c r="MYW95" s="6"/>
      <c r="MYX95" s="6"/>
      <c r="MYY95" s="6"/>
      <c r="MYZ95" s="6"/>
      <c r="MZA95" s="6"/>
      <c r="MZB95" s="6"/>
      <c r="MZC95" s="6"/>
      <c r="MZD95" s="6"/>
      <c r="MZE95" s="6"/>
      <c r="MZF95" s="6"/>
      <c r="MZG95" s="6"/>
      <c r="MZH95" s="6"/>
      <c r="MZI95" s="6"/>
      <c r="MZJ95" s="6"/>
      <c r="MZK95" s="6"/>
      <c r="MZL95" s="6"/>
      <c r="MZM95" s="6"/>
      <c r="MZN95" s="6"/>
      <c r="MZO95" s="6"/>
      <c r="MZP95" s="6"/>
      <c r="MZQ95" s="6"/>
      <c r="MZR95" s="6"/>
      <c r="MZS95" s="6"/>
      <c r="MZT95" s="6"/>
      <c r="MZU95" s="6"/>
      <c r="MZV95" s="6"/>
      <c r="MZW95" s="6"/>
      <c r="MZX95" s="6"/>
      <c r="MZY95" s="6"/>
      <c r="MZZ95" s="6"/>
      <c r="NAA95" s="6"/>
      <c r="NAB95" s="6"/>
      <c r="NAC95" s="6"/>
      <c r="NAD95" s="6"/>
      <c r="NAE95" s="6"/>
      <c r="NAF95" s="6"/>
      <c r="NAG95" s="6"/>
      <c r="NAH95" s="6"/>
      <c r="NAI95" s="6"/>
      <c r="NAJ95" s="6"/>
      <c r="NAK95" s="6"/>
      <c r="NAL95" s="6"/>
      <c r="NAM95" s="6"/>
      <c r="NAN95" s="6"/>
      <c r="NAO95" s="6"/>
      <c r="NAP95" s="6"/>
      <c r="NAQ95" s="6"/>
      <c r="NAR95" s="6"/>
      <c r="NAS95" s="6"/>
      <c r="NAT95" s="6"/>
      <c r="NAU95" s="6"/>
      <c r="NAV95" s="6"/>
      <c r="NAW95" s="6"/>
      <c r="NAX95" s="6"/>
      <c r="NAY95" s="6"/>
      <c r="NAZ95" s="6"/>
      <c r="NBA95" s="6"/>
      <c r="NBB95" s="6"/>
      <c r="NBC95" s="6"/>
      <c r="NBD95" s="6"/>
      <c r="NBE95" s="6"/>
      <c r="NBF95" s="6"/>
      <c r="NBG95" s="6"/>
      <c r="NBH95" s="6"/>
      <c r="NBI95" s="6"/>
      <c r="NBJ95" s="6"/>
      <c r="NBK95" s="6"/>
      <c r="NBL95" s="6"/>
      <c r="NBM95" s="6"/>
      <c r="NBN95" s="6"/>
      <c r="NBO95" s="6"/>
      <c r="NBP95" s="6"/>
      <c r="NBQ95" s="6"/>
      <c r="NBR95" s="6"/>
      <c r="NBS95" s="6"/>
      <c r="NBT95" s="6"/>
      <c r="NBU95" s="6"/>
      <c r="NBV95" s="6"/>
      <c r="NBW95" s="6"/>
      <c r="NBX95" s="6"/>
      <c r="NBY95" s="6"/>
      <c r="NBZ95" s="6"/>
      <c r="NCA95" s="6"/>
      <c r="NCB95" s="6"/>
      <c r="NCC95" s="6"/>
      <c r="NCD95" s="6"/>
      <c r="NCE95" s="6"/>
      <c r="NCF95" s="6"/>
      <c r="NCG95" s="6"/>
      <c r="NCH95" s="6"/>
      <c r="NCI95" s="6"/>
      <c r="NCJ95" s="6"/>
      <c r="NCK95" s="6"/>
      <c r="NCL95" s="6"/>
      <c r="NCM95" s="6"/>
      <c r="NCN95" s="6"/>
      <c r="NCO95" s="6"/>
      <c r="NCP95" s="6"/>
      <c r="NCQ95" s="6"/>
      <c r="NCR95" s="6"/>
      <c r="NCS95" s="6"/>
      <c r="NCT95" s="6"/>
      <c r="NCU95" s="6"/>
      <c r="NCV95" s="6"/>
      <c r="NCW95" s="6"/>
      <c r="NCX95" s="6"/>
      <c r="NCY95" s="6"/>
      <c r="NCZ95" s="6"/>
      <c r="NDA95" s="6"/>
      <c r="NDB95" s="6"/>
      <c r="NDC95" s="6"/>
      <c r="NDD95" s="6"/>
      <c r="NDE95" s="6"/>
      <c r="NDF95" s="6"/>
      <c r="NDG95" s="6"/>
      <c r="NDH95" s="6"/>
      <c r="NDI95" s="6"/>
      <c r="NDJ95" s="6"/>
      <c r="NDK95" s="6"/>
      <c r="NDL95" s="6"/>
      <c r="NDM95" s="6"/>
      <c r="NDN95" s="6"/>
      <c r="NDO95" s="6"/>
      <c r="NDP95" s="6"/>
      <c r="NDQ95" s="6"/>
      <c r="NDR95" s="6"/>
      <c r="NDS95" s="6"/>
      <c r="NDT95" s="6"/>
      <c r="NDU95" s="6"/>
      <c r="NDV95" s="6"/>
      <c r="NDW95" s="6"/>
      <c r="NDX95" s="6"/>
      <c r="NDY95" s="6"/>
      <c r="NDZ95" s="6"/>
      <c r="NEA95" s="6"/>
      <c r="NEB95" s="6"/>
      <c r="NEC95" s="6"/>
      <c r="NED95" s="6"/>
      <c r="NEE95" s="6"/>
      <c r="NEF95" s="6"/>
      <c r="NEG95" s="6"/>
      <c r="NEH95" s="6"/>
      <c r="NEI95" s="6"/>
      <c r="NEJ95" s="6"/>
      <c r="NEK95" s="6"/>
      <c r="NEL95" s="6"/>
      <c r="NEM95" s="6"/>
      <c r="NEN95" s="6"/>
      <c r="NEO95" s="6"/>
      <c r="NEP95" s="6"/>
      <c r="NEQ95" s="6"/>
      <c r="NER95" s="6"/>
      <c r="NES95" s="6"/>
      <c r="NET95" s="6"/>
      <c r="NEU95" s="6"/>
      <c r="NEV95" s="6"/>
      <c r="NEW95" s="6"/>
      <c r="NEX95" s="6"/>
      <c r="NEY95" s="6"/>
      <c r="NEZ95" s="6"/>
      <c r="NFA95" s="6"/>
      <c r="NFB95" s="6"/>
      <c r="NFC95" s="6"/>
      <c r="NFD95" s="6"/>
      <c r="NFE95" s="6"/>
      <c r="NFF95" s="6"/>
      <c r="NFG95" s="6"/>
      <c r="NFH95" s="6"/>
      <c r="NFI95" s="6"/>
      <c r="NFJ95" s="6"/>
      <c r="NFK95" s="6"/>
      <c r="NFL95" s="6"/>
      <c r="NFM95" s="6"/>
      <c r="NFN95" s="6"/>
      <c r="NFO95" s="6"/>
      <c r="NFP95" s="6"/>
      <c r="NFQ95" s="6"/>
      <c r="NFR95" s="6"/>
      <c r="NFS95" s="6"/>
      <c r="NFT95" s="6"/>
      <c r="NFU95" s="6"/>
      <c r="NFV95" s="6"/>
      <c r="NFW95" s="6"/>
      <c r="NFX95" s="6"/>
      <c r="NFY95" s="6"/>
      <c r="NFZ95" s="6"/>
      <c r="NGA95" s="6"/>
      <c r="NGB95" s="6"/>
      <c r="NGC95" s="6"/>
      <c r="NGD95" s="6"/>
      <c r="NGE95" s="6"/>
      <c r="NGF95" s="6"/>
      <c r="NGG95" s="6"/>
      <c r="NGH95" s="6"/>
      <c r="NGI95" s="6"/>
      <c r="NGJ95" s="6"/>
      <c r="NGK95" s="6"/>
      <c r="NGL95" s="6"/>
      <c r="NGM95" s="6"/>
      <c r="NGN95" s="6"/>
      <c r="NGO95" s="6"/>
      <c r="NGP95" s="6"/>
      <c r="NGQ95" s="6"/>
      <c r="NGR95" s="6"/>
      <c r="NGS95" s="6"/>
      <c r="NGT95" s="6"/>
      <c r="NGU95" s="6"/>
      <c r="NGV95" s="6"/>
      <c r="NGW95" s="6"/>
      <c r="NGX95" s="6"/>
      <c r="NGY95" s="6"/>
      <c r="NGZ95" s="6"/>
      <c r="NHA95" s="6"/>
      <c r="NHB95" s="6"/>
      <c r="NHC95" s="6"/>
      <c r="NHD95" s="6"/>
      <c r="NHE95" s="6"/>
      <c r="NHF95" s="6"/>
      <c r="NHG95" s="6"/>
      <c r="NHH95" s="6"/>
      <c r="NHI95" s="6"/>
      <c r="NHJ95" s="6"/>
      <c r="NHK95" s="6"/>
      <c r="NHL95" s="6"/>
      <c r="NHM95" s="6"/>
      <c r="NHN95" s="6"/>
      <c r="NHO95" s="6"/>
      <c r="NHP95" s="6"/>
      <c r="NHQ95" s="6"/>
      <c r="NHR95" s="6"/>
      <c r="NHS95" s="6"/>
      <c r="NHT95" s="6"/>
      <c r="NHU95" s="6"/>
      <c r="NHV95" s="6"/>
      <c r="NHW95" s="6"/>
      <c r="NHX95" s="6"/>
      <c r="NHY95" s="6"/>
      <c r="NHZ95" s="6"/>
      <c r="NIA95" s="6"/>
      <c r="NIB95" s="6"/>
      <c r="NIC95" s="6"/>
      <c r="NID95" s="6"/>
      <c r="NIE95" s="6"/>
      <c r="NIF95" s="6"/>
      <c r="NIG95" s="6"/>
      <c r="NIH95" s="6"/>
      <c r="NII95" s="6"/>
      <c r="NIJ95" s="6"/>
      <c r="NIK95" s="6"/>
      <c r="NIL95" s="6"/>
      <c r="NIM95" s="6"/>
      <c r="NIN95" s="6"/>
      <c r="NIO95" s="6"/>
      <c r="NIP95" s="6"/>
      <c r="NIQ95" s="6"/>
      <c r="NIR95" s="6"/>
      <c r="NIS95" s="6"/>
      <c r="NIT95" s="6"/>
      <c r="NIU95" s="6"/>
      <c r="NIV95" s="6"/>
      <c r="NIW95" s="6"/>
      <c r="NIX95" s="6"/>
      <c r="NIY95" s="6"/>
      <c r="NIZ95" s="6"/>
      <c r="NJA95" s="6"/>
      <c r="NJB95" s="6"/>
      <c r="NJC95" s="6"/>
      <c r="NJD95" s="6"/>
      <c r="NJE95" s="6"/>
      <c r="NJF95" s="6"/>
      <c r="NJG95" s="6"/>
      <c r="NJH95" s="6"/>
      <c r="NJI95" s="6"/>
      <c r="NJJ95" s="6"/>
      <c r="NJK95" s="6"/>
      <c r="NJL95" s="6"/>
      <c r="NJM95" s="6"/>
      <c r="NJN95" s="6"/>
      <c r="NJO95" s="6"/>
      <c r="NJP95" s="6"/>
      <c r="NJQ95" s="6"/>
      <c r="NJR95" s="6"/>
      <c r="NJS95" s="6"/>
      <c r="NJT95" s="6"/>
      <c r="NJU95" s="6"/>
      <c r="NJV95" s="6"/>
      <c r="NJW95" s="6"/>
      <c r="NJX95" s="6"/>
      <c r="NJY95" s="6"/>
      <c r="NJZ95" s="6"/>
      <c r="NKA95" s="6"/>
      <c r="NKB95" s="6"/>
      <c r="NKC95" s="6"/>
      <c r="NKD95" s="6"/>
      <c r="NKE95" s="6"/>
      <c r="NKF95" s="6"/>
      <c r="NKG95" s="6"/>
      <c r="NKH95" s="6"/>
      <c r="NKI95" s="6"/>
      <c r="NKJ95" s="6"/>
      <c r="NKK95" s="6"/>
      <c r="NKL95" s="6"/>
      <c r="NKM95" s="6"/>
      <c r="NKN95" s="6"/>
      <c r="NKO95" s="6"/>
      <c r="NKP95" s="6"/>
      <c r="NKQ95" s="6"/>
      <c r="NKR95" s="6"/>
      <c r="NKS95" s="6"/>
      <c r="NKT95" s="6"/>
      <c r="NKU95" s="6"/>
      <c r="NKV95" s="6"/>
      <c r="NKW95" s="6"/>
      <c r="NKX95" s="6"/>
      <c r="NKY95" s="6"/>
      <c r="NKZ95" s="6"/>
      <c r="NLA95" s="6"/>
      <c r="NLB95" s="6"/>
      <c r="NLC95" s="6"/>
      <c r="NLD95" s="6"/>
      <c r="NLE95" s="6"/>
      <c r="NLF95" s="6"/>
      <c r="NLG95" s="6"/>
      <c r="NLH95" s="6"/>
      <c r="NLI95" s="6"/>
      <c r="NLJ95" s="6"/>
      <c r="NLK95" s="6"/>
      <c r="NLL95" s="6"/>
      <c r="NLM95" s="6"/>
      <c r="NLN95" s="6"/>
      <c r="NLO95" s="6"/>
      <c r="NLP95" s="6"/>
      <c r="NLQ95" s="6"/>
      <c r="NLR95" s="6"/>
      <c r="NLS95" s="6"/>
      <c r="NLT95" s="6"/>
      <c r="NLU95" s="6"/>
      <c r="NLV95" s="6"/>
      <c r="NLW95" s="6"/>
      <c r="NLX95" s="6"/>
      <c r="NLY95" s="6"/>
      <c r="NLZ95" s="6"/>
      <c r="NMA95" s="6"/>
      <c r="NMB95" s="6"/>
      <c r="NMC95" s="6"/>
      <c r="NMD95" s="6"/>
      <c r="NME95" s="6"/>
      <c r="NMF95" s="6"/>
      <c r="NMG95" s="6"/>
      <c r="NMH95" s="6"/>
      <c r="NMI95" s="6"/>
      <c r="NMJ95" s="6"/>
      <c r="NMK95" s="6"/>
      <c r="NML95" s="6"/>
      <c r="NMM95" s="6"/>
      <c r="NMN95" s="6"/>
      <c r="NMO95" s="6"/>
      <c r="NMP95" s="6"/>
      <c r="NMQ95" s="6"/>
      <c r="NMR95" s="6"/>
      <c r="NMS95" s="6"/>
      <c r="NMT95" s="6"/>
      <c r="NMU95" s="6"/>
      <c r="NMV95" s="6"/>
      <c r="NMW95" s="6"/>
      <c r="NMX95" s="6"/>
      <c r="NMY95" s="6"/>
      <c r="NMZ95" s="6"/>
      <c r="NNA95" s="6"/>
      <c r="NNB95" s="6"/>
      <c r="NNC95" s="6"/>
      <c r="NND95" s="6"/>
      <c r="NNE95" s="6"/>
      <c r="NNF95" s="6"/>
      <c r="NNG95" s="6"/>
      <c r="NNH95" s="6"/>
      <c r="NNI95" s="6"/>
      <c r="NNJ95" s="6"/>
      <c r="NNK95" s="6"/>
      <c r="NNL95" s="6"/>
      <c r="NNM95" s="6"/>
      <c r="NNN95" s="6"/>
      <c r="NNO95" s="6"/>
      <c r="NNP95" s="6"/>
      <c r="NNQ95" s="6"/>
      <c r="NNR95" s="6"/>
      <c r="NNS95" s="6"/>
      <c r="NNT95" s="6"/>
      <c r="NNU95" s="6"/>
      <c r="NNV95" s="6"/>
      <c r="NNW95" s="6"/>
      <c r="NNX95" s="6"/>
      <c r="NNY95" s="6"/>
      <c r="NNZ95" s="6"/>
      <c r="NOA95" s="6"/>
      <c r="NOB95" s="6"/>
      <c r="NOC95" s="6"/>
      <c r="NOD95" s="6"/>
      <c r="NOE95" s="6"/>
      <c r="NOF95" s="6"/>
      <c r="NOG95" s="6"/>
      <c r="NOH95" s="6"/>
      <c r="NOI95" s="6"/>
      <c r="NOJ95" s="6"/>
      <c r="NOK95" s="6"/>
      <c r="NOL95" s="6"/>
      <c r="NOM95" s="6"/>
      <c r="NON95" s="6"/>
      <c r="NOO95" s="6"/>
      <c r="NOP95" s="6"/>
      <c r="NOQ95" s="6"/>
      <c r="NOR95" s="6"/>
      <c r="NOS95" s="6"/>
      <c r="NOT95" s="6"/>
      <c r="NOU95" s="6"/>
      <c r="NOV95" s="6"/>
      <c r="NOW95" s="6"/>
      <c r="NOX95" s="6"/>
      <c r="NOY95" s="6"/>
      <c r="NOZ95" s="6"/>
      <c r="NPA95" s="6"/>
      <c r="NPB95" s="6"/>
      <c r="NPC95" s="6"/>
      <c r="NPD95" s="6"/>
      <c r="NPE95" s="6"/>
      <c r="NPF95" s="6"/>
      <c r="NPG95" s="6"/>
      <c r="NPH95" s="6"/>
      <c r="NPI95" s="6"/>
      <c r="NPJ95" s="6"/>
      <c r="NPK95" s="6"/>
      <c r="NPL95" s="6"/>
      <c r="NPM95" s="6"/>
      <c r="NPN95" s="6"/>
      <c r="NPO95" s="6"/>
      <c r="NPP95" s="6"/>
      <c r="NPQ95" s="6"/>
      <c r="NPR95" s="6"/>
      <c r="NPS95" s="6"/>
      <c r="NPT95" s="6"/>
      <c r="NPU95" s="6"/>
      <c r="NPV95" s="6"/>
      <c r="NPW95" s="6"/>
      <c r="NPX95" s="6"/>
      <c r="NPY95" s="6"/>
      <c r="NPZ95" s="6"/>
      <c r="NQA95" s="6"/>
      <c r="NQB95" s="6"/>
      <c r="NQC95" s="6"/>
      <c r="NQD95" s="6"/>
      <c r="NQE95" s="6"/>
      <c r="NQF95" s="6"/>
      <c r="NQG95" s="6"/>
      <c r="NQH95" s="6"/>
      <c r="NQI95" s="6"/>
      <c r="NQJ95" s="6"/>
      <c r="NQK95" s="6"/>
      <c r="NQL95" s="6"/>
      <c r="NQM95" s="6"/>
      <c r="NQN95" s="6"/>
      <c r="NQO95" s="6"/>
      <c r="NQP95" s="6"/>
      <c r="NQQ95" s="6"/>
      <c r="NQR95" s="6"/>
      <c r="NQS95" s="6"/>
      <c r="NQT95" s="6"/>
      <c r="NQU95" s="6"/>
      <c r="NQV95" s="6"/>
      <c r="NQW95" s="6"/>
      <c r="NQX95" s="6"/>
      <c r="NQY95" s="6"/>
      <c r="NQZ95" s="6"/>
      <c r="NRA95" s="6"/>
      <c r="NRB95" s="6"/>
      <c r="NRC95" s="6"/>
      <c r="NRD95" s="6"/>
      <c r="NRE95" s="6"/>
      <c r="NRF95" s="6"/>
      <c r="NRG95" s="6"/>
      <c r="NRH95" s="6"/>
      <c r="NRI95" s="6"/>
      <c r="NRJ95" s="6"/>
      <c r="NRK95" s="6"/>
      <c r="NRL95" s="6"/>
      <c r="NRM95" s="6"/>
      <c r="NRN95" s="6"/>
      <c r="NRO95" s="6"/>
      <c r="NRP95" s="6"/>
      <c r="NRQ95" s="6"/>
      <c r="NRR95" s="6"/>
      <c r="NRS95" s="6"/>
      <c r="NRT95" s="6"/>
      <c r="NRU95" s="6"/>
      <c r="NRV95" s="6"/>
      <c r="NRW95" s="6"/>
      <c r="NRX95" s="6"/>
      <c r="NRY95" s="6"/>
      <c r="NRZ95" s="6"/>
      <c r="NSA95" s="6"/>
      <c r="NSB95" s="6"/>
      <c r="NSC95" s="6"/>
      <c r="NSD95" s="6"/>
      <c r="NSE95" s="6"/>
      <c r="NSF95" s="6"/>
      <c r="NSG95" s="6"/>
      <c r="NSH95" s="6"/>
      <c r="NSI95" s="6"/>
      <c r="NSJ95" s="6"/>
      <c r="NSK95" s="6"/>
      <c r="NSL95" s="6"/>
      <c r="NSM95" s="6"/>
      <c r="NSN95" s="6"/>
      <c r="NSO95" s="6"/>
      <c r="NSP95" s="6"/>
      <c r="NSQ95" s="6"/>
      <c r="NSR95" s="6"/>
      <c r="NSS95" s="6"/>
      <c r="NST95" s="6"/>
      <c r="NSU95" s="6"/>
      <c r="NSV95" s="6"/>
      <c r="NSW95" s="6"/>
      <c r="NSX95" s="6"/>
      <c r="NSY95" s="6"/>
      <c r="NSZ95" s="6"/>
      <c r="NTA95" s="6"/>
      <c r="NTB95" s="6"/>
      <c r="NTC95" s="6"/>
      <c r="NTD95" s="6"/>
      <c r="NTE95" s="6"/>
      <c r="NTF95" s="6"/>
      <c r="NTG95" s="6"/>
      <c r="NTH95" s="6"/>
      <c r="NTI95" s="6"/>
      <c r="NTJ95" s="6"/>
      <c r="NTK95" s="6"/>
      <c r="NTL95" s="6"/>
      <c r="NTM95" s="6"/>
      <c r="NTN95" s="6"/>
      <c r="NTO95" s="6"/>
      <c r="NTP95" s="6"/>
      <c r="NTQ95" s="6"/>
      <c r="NTR95" s="6"/>
      <c r="NTS95" s="6"/>
      <c r="NTT95" s="6"/>
      <c r="NTU95" s="6"/>
      <c r="NTV95" s="6"/>
      <c r="NTW95" s="6"/>
      <c r="NTX95" s="6"/>
      <c r="NTY95" s="6"/>
      <c r="NTZ95" s="6"/>
      <c r="NUA95" s="6"/>
      <c r="NUB95" s="6"/>
      <c r="NUC95" s="6"/>
      <c r="NUD95" s="6"/>
      <c r="NUE95" s="6"/>
      <c r="NUF95" s="6"/>
      <c r="NUG95" s="6"/>
      <c r="NUH95" s="6"/>
      <c r="NUI95" s="6"/>
      <c r="NUJ95" s="6"/>
      <c r="NUK95" s="6"/>
      <c r="NUL95" s="6"/>
      <c r="NUM95" s="6"/>
      <c r="NUN95" s="6"/>
      <c r="NUO95" s="6"/>
      <c r="NUP95" s="6"/>
      <c r="NUQ95" s="6"/>
      <c r="NUR95" s="6"/>
      <c r="NUS95" s="6"/>
      <c r="NUT95" s="6"/>
      <c r="NUU95" s="6"/>
      <c r="NUV95" s="6"/>
      <c r="NUW95" s="6"/>
      <c r="NUX95" s="6"/>
      <c r="NUY95" s="6"/>
      <c r="NUZ95" s="6"/>
      <c r="NVA95" s="6"/>
      <c r="NVB95" s="6"/>
      <c r="NVC95" s="6"/>
      <c r="NVD95" s="6"/>
      <c r="NVE95" s="6"/>
      <c r="NVF95" s="6"/>
      <c r="NVG95" s="6"/>
      <c r="NVH95" s="6"/>
      <c r="NVI95" s="6"/>
      <c r="NVJ95" s="6"/>
      <c r="NVK95" s="6"/>
      <c r="NVL95" s="6"/>
      <c r="NVM95" s="6"/>
      <c r="NVN95" s="6"/>
      <c r="NVO95" s="6"/>
      <c r="NVP95" s="6"/>
      <c r="NVQ95" s="6"/>
      <c r="NVR95" s="6"/>
      <c r="NVS95" s="6"/>
      <c r="NVT95" s="6"/>
      <c r="NVU95" s="6"/>
      <c r="NVV95" s="6"/>
      <c r="NVW95" s="6"/>
      <c r="NVX95" s="6"/>
      <c r="NVY95" s="6"/>
      <c r="NVZ95" s="6"/>
      <c r="NWA95" s="6"/>
      <c r="NWB95" s="6"/>
      <c r="NWC95" s="6"/>
      <c r="NWD95" s="6"/>
      <c r="NWE95" s="6"/>
      <c r="NWF95" s="6"/>
      <c r="NWG95" s="6"/>
      <c r="NWH95" s="6"/>
      <c r="NWI95" s="6"/>
      <c r="NWJ95" s="6"/>
      <c r="NWK95" s="6"/>
      <c r="NWL95" s="6"/>
      <c r="NWM95" s="6"/>
      <c r="NWN95" s="6"/>
      <c r="NWO95" s="6"/>
      <c r="NWP95" s="6"/>
      <c r="NWQ95" s="6"/>
      <c r="NWR95" s="6"/>
      <c r="NWS95" s="6"/>
      <c r="NWT95" s="6"/>
      <c r="NWU95" s="6"/>
      <c r="NWV95" s="6"/>
      <c r="NWW95" s="6"/>
      <c r="NWX95" s="6"/>
      <c r="NWY95" s="6"/>
      <c r="NWZ95" s="6"/>
      <c r="NXA95" s="6"/>
      <c r="NXB95" s="6"/>
      <c r="NXC95" s="6"/>
      <c r="NXD95" s="6"/>
      <c r="NXE95" s="6"/>
      <c r="NXF95" s="6"/>
      <c r="NXG95" s="6"/>
      <c r="NXH95" s="6"/>
      <c r="NXI95" s="6"/>
      <c r="NXJ95" s="6"/>
      <c r="NXK95" s="6"/>
      <c r="NXL95" s="6"/>
      <c r="NXM95" s="6"/>
      <c r="NXN95" s="6"/>
      <c r="NXO95" s="6"/>
      <c r="NXP95" s="6"/>
      <c r="NXQ95" s="6"/>
      <c r="NXR95" s="6"/>
      <c r="NXS95" s="6"/>
      <c r="NXT95" s="6"/>
      <c r="NXU95" s="6"/>
      <c r="NXV95" s="6"/>
      <c r="NXW95" s="6"/>
      <c r="NXX95" s="6"/>
      <c r="NXY95" s="6"/>
      <c r="NXZ95" s="6"/>
      <c r="NYA95" s="6"/>
      <c r="NYB95" s="6"/>
      <c r="NYC95" s="6"/>
      <c r="NYD95" s="6"/>
      <c r="NYE95" s="6"/>
      <c r="NYF95" s="6"/>
      <c r="NYG95" s="6"/>
      <c r="NYH95" s="6"/>
      <c r="NYI95" s="6"/>
      <c r="NYJ95" s="6"/>
      <c r="NYK95" s="6"/>
      <c r="NYL95" s="6"/>
      <c r="NYM95" s="6"/>
      <c r="NYN95" s="6"/>
      <c r="NYO95" s="6"/>
      <c r="NYP95" s="6"/>
      <c r="NYQ95" s="6"/>
      <c r="NYR95" s="6"/>
      <c r="NYS95" s="6"/>
      <c r="NYT95" s="6"/>
      <c r="NYU95" s="6"/>
      <c r="NYV95" s="6"/>
      <c r="NYW95" s="6"/>
      <c r="NYX95" s="6"/>
      <c r="NYY95" s="6"/>
      <c r="NYZ95" s="6"/>
      <c r="NZA95" s="6"/>
      <c r="NZB95" s="6"/>
      <c r="NZC95" s="6"/>
      <c r="NZD95" s="6"/>
      <c r="NZE95" s="6"/>
      <c r="NZF95" s="6"/>
      <c r="NZG95" s="6"/>
      <c r="NZH95" s="6"/>
      <c r="NZI95" s="6"/>
      <c r="NZJ95" s="6"/>
      <c r="NZK95" s="6"/>
      <c r="NZL95" s="6"/>
      <c r="NZM95" s="6"/>
      <c r="NZN95" s="6"/>
      <c r="NZO95" s="6"/>
      <c r="NZP95" s="6"/>
      <c r="NZQ95" s="6"/>
      <c r="NZR95" s="6"/>
      <c r="NZS95" s="6"/>
      <c r="NZT95" s="6"/>
      <c r="NZU95" s="6"/>
      <c r="NZV95" s="6"/>
      <c r="NZW95" s="6"/>
      <c r="NZX95" s="6"/>
      <c r="NZY95" s="6"/>
      <c r="NZZ95" s="6"/>
      <c r="OAA95" s="6"/>
      <c r="OAB95" s="6"/>
      <c r="OAC95" s="6"/>
      <c r="OAD95" s="6"/>
      <c r="OAE95" s="6"/>
      <c r="OAF95" s="6"/>
      <c r="OAG95" s="6"/>
      <c r="OAH95" s="6"/>
      <c r="OAI95" s="6"/>
      <c r="OAJ95" s="6"/>
      <c r="OAK95" s="6"/>
      <c r="OAL95" s="6"/>
      <c r="OAM95" s="6"/>
      <c r="OAN95" s="6"/>
      <c r="OAO95" s="6"/>
      <c r="OAP95" s="6"/>
      <c r="OAQ95" s="6"/>
      <c r="OAR95" s="6"/>
      <c r="OAS95" s="6"/>
      <c r="OAT95" s="6"/>
      <c r="OAU95" s="6"/>
      <c r="OAV95" s="6"/>
      <c r="OAW95" s="6"/>
      <c r="OAX95" s="6"/>
      <c r="OAY95" s="6"/>
      <c r="OAZ95" s="6"/>
      <c r="OBA95" s="6"/>
      <c r="OBB95" s="6"/>
      <c r="OBC95" s="6"/>
      <c r="OBD95" s="6"/>
      <c r="OBE95" s="6"/>
      <c r="OBF95" s="6"/>
      <c r="OBG95" s="6"/>
      <c r="OBH95" s="6"/>
      <c r="OBI95" s="6"/>
      <c r="OBJ95" s="6"/>
      <c r="OBK95" s="6"/>
      <c r="OBL95" s="6"/>
      <c r="OBM95" s="6"/>
      <c r="OBN95" s="6"/>
      <c r="OBO95" s="6"/>
      <c r="OBP95" s="6"/>
      <c r="OBQ95" s="6"/>
      <c r="OBR95" s="6"/>
      <c r="OBS95" s="6"/>
      <c r="OBT95" s="6"/>
      <c r="OBU95" s="6"/>
      <c r="OBV95" s="6"/>
      <c r="OBW95" s="6"/>
      <c r="OBX95" s="6"/>
      <c r="OBY95" s="6"/>
      <c r="OBZ95" s="6"/>
      <c r="OCA95" s="6"/>
      <c r="OCB95" s="6"/>
      <c r="OCC95" s="6"/>
      <c r="OCD95" s="6"/>
      <c r="OCE95" s="6"/>
      <c r="OCF95" s="6"/>
      <c r="OCG95" s="6"/>
      <c r="OCH95" s="6"/>
      <c r="OCI95" s="6"/>
      <c r="OCJ95" s="6"/>
      <c r="OCK95" s="6"/>
      <c r="OCL95" s="6"/>
      <c r="OCM95" s="6"/>
      <c r="OCN95" s="6"/>
      <c r="OCO95" s="6"/>
      <c r="OCP95" s="6"/>
      <c r="OCQ95" s="6"/>
      <c r="OCR95" s="6"/>
      <c r="OCS95" s="6"/>
      <c r="OCT95" s="6"/>
      <c r="OCU95" s="6"/>
      <c r="OCV95" s="6"/>
      <c r="OCW95" s="6"/>
      <c r="OCX95" s="6"/>
      <c r="OCY95" s="6"/>
      <c r="OCZ95" s="6"/>
      <c r="ODA95" s="6"/>
      <c r="ODB95" s="6"/>
      <c r="ODC95" s="6"/>
      <c r="ODD95" s="6"/>
      <c r="ODE95" s="6"/>
      <c r="ODF95" s="6"/>
      <c r="ODG95" s="6"/>
      <c r="ODH95" s="6"/>
      <c r="ODI95" s="6"/>
      <c r="ODJ95" s="6"/>
      <c r="ODK95" s="6"/>
      <c r="ODL95" s="6"/>
      <c r="ODM95" s="6"/>
      <c r="ODN95" s="6"/>
      <c r="ODO95" s="6"/>
      <c r="ODP95" s="6"/>
      <c r="ODQ95" s="6"/>
      <c r="ODR95" s="6"/>
      <c r="ODS95" s="6"/>
      <c r="ODT95" s="6"/>
      <c r="ODU95" s="6"/>
      <c r="ODV95" s="6"/>
      <c r="ODW95" s="6"/>
      <c r="ODX95" s="6"/>
      <c r="ODY95" s="6"/>
      <c r="ODZ95" s="6"/>
      <c r="OEA95" s="6"/>
      <c r="OEB95" s="6"/>
      <c r="OEC95" s="6"/>
      <c r="OED95" s="6"/>
      <c r="OEE95" s="6"/>
      <c r="OEF95" s="6"/>
      <c r="OEG95" s="6"/>
      <c r="OEH95" s="6"/>
      <c r="OEI95" s="6"/>
      <c r="OEJ95" s="6"/>
      <c r="OEK95" s="6"/>
      <c r="OEL95" s="6"/>
      <c r="OEM95" s="6"/>
      <c r="OEN95" s="6"/>
      <c r="OEO95" s="6"/>
      <c r="OEP95" s="6"/>
      <c r="OEQ95" s="6"/>
      <c r="OER95" s="6"/>
      <c r="OES95" s="6"/>
      <c r="OET95" s="6"/>
      <c r="OEU95" s="6"/>
      <c r="OEV95" s="6"/>
      <c r="OEW95" s="6"/>
      <c r="OEX95" s="6"/>
      <c r="OEY95" s="6"/>
      <c r="OEZ95" s="6"/>
      <c r="OFA95" s="6"/>
      <c r="OFB95" s="6"/>
      <c r="OFC95" s="6"/>
      <c r="OFD95" s="6"/>
      <c r="OFE95" s="6"/>
      <c r="OFF95" s="6"/>
      <c r="OFG95" s="6"/>
      <c r="OFH95" s="6"/>
      <c r="OFI95" s="6"/>
      <c r="OFJ95" s="6"/>
      <c r="OFK95" s="6"/>
      <c r="OFL95" s="6"/>
      <c r="OFM95" s="6"/>
      <c r="OFN95" s="6"/>
      <c r="OFO95" s="6"/>
      <c r="OFP95" s="6"/>
      <c r="OFQ95" s="6"/>
      <c r="OFR95" s="6"/>
      <c r="OFS95" s="6"/>
      <c r="OFT95" s="6"/>
      <c r="OFU95" s="6"/>
      <c r="OFV95" s="6"/>
      <c r="OFW95" s="6"/>
      <c r="OFX95" s="6"/>
      <c r="OFY95" s="6"/>
      <c r="OFZ95" s="6"/>
      <c r="OGA95" s="6"/>
      <c r="OGB95" s="6"/>
      <c r="OGC95" s="6"/>
      <c r="OGD95" s="6"/>
      <c r="OGE95" s="6"/>
      <c r="OGF95" s="6"/>
      <c r="OGG95" s="6"/>
      <c r="OGH95" s="6"/>
      <c r="OGI95" s="6"/>
      <c r="OGJ95" s="6"/>
      <c r="OGK95" s="6"/>
      <c r="OGL95" s="6"/>
      <c r="OGM95" s="6"/>
      <c r="OGN95" s="6"/>
      <c r="OGO95" s="6"/>
      <c r="OGP95" s="6"/>
      <c r="OGQ95" s="6"/>
      <c r="OGR95" s="6"/>
      <c r="OGS95" s="6"/>
      <c r="OGT95" s="6"/>
      <c r="OGU95" s="6"/>
      <c r="OGV95" s="6"/>
      <c r="OGW95" s="6"/>
      <c r="OGX95" s="6"/>
      <c r="OGY95" s="6"/>
      <c r="OGZ95" s="6"/>
      <c r="OHA95" s="6"/>
      <c r="OHB95" s="6"/>
      <c r="OHC95" s="6"/>
      <c r="OHD95" s="6"/>
      <c r="OHE95" s="6"/>
      <c r="OHF95" s="6"/>
      <c r="OHG95" s="6"/>
      <c r="OHH95" s="6"/>
      <c r="OHI95" s="6"/>
      <c r="OHJ95" s="6"/>
      <c r="OHK95" s="6"/>
      <c r="OHL95" s="6"/>
      <c r="OHM95" s="6"/>
      <c r="OHN95" s="6"/>
      <c r="OHO95" s="6"/>
      <c r="OHP95" s="6"/>
      <c r="OHQ95" s="6"/>
      <c r="OHR95" s="6"/>
      <c r="OHS95" s="6"/>
      <c r="OHT95" s="6"/>
      <c r="OHU95" s="6"/>
      <c r="OHV95" s="6"/>
      <c r="OHW95" s="6"/>
      <c r="OHX95" s="6"/>
      <c r="OHY95" s="6"/>
      <c r="OHZ95" s="6"/>
      <c r="OIA95" s="6"/>
      <c r="OIB95" s="6"/>
      <c r="OIC95" s="6"/>
      <c r="OID95" s="6"/>
      <c r="OIE95" s="6"/>
      <c r="OIF95" s="6"/>
      <c r="OIG95" s="6"/>
      <c r="OIH95" s="6"/>
      <c r="OII95" s="6"/>
      <c r="OIJ95" s="6"/>
      <c r="OIK95" s="6"/>
      <c r="OIL95" s="6"/>
      <c r="OIM95" s="6"/>
      <c r="OIN95" s="6"/>
      <c r="OIO95" s="6"/>
      <c r="OIP95" s="6"/>
      <c r="OIQ95" s="6"/>
      <c r="OIR95" s="6"/>
      <c r="OIS95" s="6"/>
      <c r="OIT95" s="6"/>
      <c r="OIU95" s="6"/>
      <c r="OIV95" s="6"/>
      <c r="OIW95" s="6"/>
      <c r="OIX95" s="6"/>
      <c r="OIY95" s="6"/>
      <c r="OIZ95" s="6"/>
      <c r="OJA95" s="6"/>
      <c r="OJB95" s="6"/>
      <c r="OJC95" s="6"/>
      <c r="OJD95" s="6"/>
      <c r="OJE95" s="6"/>
      <c r="OJF95" s="6"/>
      <c r="OJG95" s="6"/>
      <c r="OJH95" s="6"/>
      <c r="OJI95" s="6"/>
      <c r="OJJ95" s="6"/>
      <c r="OJK95" s="6"/>
      <c r="OJL95" s="6"/>
      <c r="OJM95" s="6"/>
      <c r="OJN95" s="6"/>
      <c r="OJO95" s="6"/>
      <c r="OJP95" s="6"/>
      <c r="OJQ95" s="6"/>
      <c r="OJR95" s="6"/>
      <c r="OJS95" s="6"/>
      <c r="OJT95" s="6"/>
      <c r="OJU95" s="6"/>
      <c r="OJV95" s="6"/>
      <c r="OJW95" s="6"/>
      <c r="OJX95" s="6"/>
      <c r="OJY95" s="6"/>
      <c r="OJZ95" s="6"/>
      <c r="OKA95" s="6"/>
      <c r="OKB95" s="6"/>
      <c r="OKC95" s="6"/>
      <c r="OKD95" s="6"/>
      <c r="OKE95" s="6"/>
      <c r="OKF95" s="6"/>
      <c r="OKG95" s="6"/>
      <c r="OKH95" s="6"/>
      <c r="OKI95" s="6"/>
      <c r="OKJ95" s="6"/>
      <c r="OKK95" s="6"/>
      <c r="OKL95" s="6"/>
      <c r="OKM95" s="6"/>
      <c r="OKN95" s="6"/>
      <c r="OKO95" s="6"/>
      <c r="OKP95" s="6"/>
      <c r="OKQ95" s="6"/>
      <c r="OKR95" s="6"/>
      <c r="OKS95" s="6"/>
      <c r="OKT95" s="6"/>
      <c r="OKU95" s="6"/>
      <c r="OKV95" s="6"/>
      <c r="OKW95" s="6"/>
      <c r="OKX95" s="6"/>
      <c r="OKY95" s="6"/>
      <c r="OKZ95" s="6"/>
      <c r="OLA95" s="6"/>
      <c r="OLB95" s="6"/>
      <c r="OLC95" s="6"/>
      <c r="OLD95" s="6"/>
      <c r="OLE95" s="6"/>
      <c r="OLF95" s="6"/>
      <c r="OLG95" s="6"/>
      <c r="OLH95" s="6"/>
      <c r="OLI95" s="6"/>
      <c r="OLJ95" s="6"/>
      <c r="OLK95" s="6"/>
      <c r="OLL95" s="6"/>
      <c r="OLM95" s="6"/>
      <c r="OLN95" s="6"/>
      <c r="OLO95" s="6"/>
      <c r="OLP95" s="6"/>
      <c r="OLQ95" s="6"/>
      <c r="OLR95" s="6"/>
      <c r="OLS95" s="6"/>
      <c r="OLT95" s="6"/>
      <c r="OLU95" s="6"/>
      <c r="OLV95" s="6"/>
      <c r="OLW95" s="6"/>
      <c r="OLX95" s="6"/>
      <c r="OLY95" s="6"/>
      <c r="OLZ95" s="6"/>
      <c r="OMA95" s="6"/>
      <c r="OMB95" s="6"/>
      <c r="OMC95" s="6"/>
      <c r="OMD95" s="6"/>
      <c r="OME95" s="6"/>
      <c r="OMF95" s="6"/>
      <c r="OMG95" s="6"/>
      <c r="OMH95" s="6"/>
      <c r="OMI95" s="6"/>
      <c r="OMJ95" s="6"/>
      <c r="OMK95" s="6"/>
      <c r="OML95" s="6"/>
      <c r="OMM95" s="6"/>
      <c r="OMN95" s="6"/>
      <c r="OMO95" s="6"/>
      <c r="OMP95" s="6"/>
      <c r="OMQ95" s="6"/>
      <c r="OMR95" s="6"/>
      <c r="OMS95" s="6"/>
      <c r="OMT95" s="6"/>
      <c r="OMU95" s="6"/>
      <c r="OMV95" s="6"/>
      <c r="OMW95" s="6"/>
      <c r="OMX95" s="6"/>
      <c r="OMY95" s="6"/>
      <c r="OMZ95" s="6"/>
      <c r="ONA95" s="6"/>
      <c r="ONB95" s="6"/>
      <c r="ONC95" s="6"/>
      <c r="OND95" s="6"/>
      <c r="ONE95" s="6"/>
      <c r="ONF95" s="6"/>
      <c r="ONG95" s="6"/>
      <c r="ONH95" s="6"/>
      <c r="ONI95" s="6"/>
      <c r="ONJ95" s="6"/>
      <c r="ONK95" s="6"/>
      <c r="ONL95" s="6"/>
      <c r="ONM95" s="6"/>
      <c r="ONN95" s="6"/>
      <c r="ONO95" s="6"/>
      <c r="ONP95" s="6"/>
      <c r="ONQ95" s="6"/>
      <c r="ONR95" s="6"/>
      <c r="ONS95" s="6"/>
      <c r="ONT95" s="6"/>
      <c r="ONU95" s="6"/>
      <c r="ONV95" s="6"/>
      <c r="ONW95" s="6"/>
      <c r="ONX95" s="6"/>
      <c r="ONY95" s="6"/>
      <c r="ONZ95" s="6"/>
      <c r="OOA95" s="6"/>
      <c r="OOB95" s="6"/>
      <c r="OOC95" s="6"/>
      <c r="OOD95" s="6"/>
      <c r="OOE95" s="6"/>
      <c r="OOF95" s="6"/>
      <c r="OOG95" s="6"/>
      <c r="OOH95" s="6"/>
      <c r="OOI95" s="6"/>
      <c r="OOJ95" s="6"/>
      <c r="OOK95" s="6"/>
      <c r="OOL95" s="6"/>
      <c r="OOM95" s="6"/>
      <c r="OON95" s="6"/>
      <c r="OOO95" s="6"/>
      <c r="OOP95" s="6"/>
      <c r="OOQ95" s="6"/>
      <c r="OOR95" s="6"/>
      <c r="OOS95" s="6"/>
      <c r="OOT95" s="6"/>
      <c r="OOU95" s="6"/>
      <c r="OOV95" s="6"/>
      <c r="OOW95" s="6"/>
      <c r="OOX95" s="6"/>
      <c r="OOY95" s="6"/>
      <c r="OOZ95" s="6"/>
      <c r="OPA95" s="6"/>
      <c r="OPB95" s="6"/>
      <c r="OPC95" s="6"/>
      <c r="OPD95" s="6"/>
      <c r="OPE95" s="6"/>
      <c r="OPF95" s="6"/>
      <c r="OPG95" s="6"/>
      <c r="OPH95" s="6"/>
      <c r="OPI95" s="6"/>
      <c r="OPJ95" s="6"/>
      <c r="OPK95" s="6"/>
      <c r="OPL95" s="6"/>
      <c r="OPM95" s="6"/>
      <c r="OPN95" s="6"/>
      <c r="OPO95" s="6"/>
      <c r="OPP95" s="6"/>
      <c r="OPQ95" s="6"/>
      <c r="OPR95" s="6"/>
      <c r="OPS95" s="6"/>
      <c r="OPT95" s="6"/>
      <c r="OPU95" s="6"/>
      <c r="OPV95" s="6"/>
      <c r="OPW95" s="6"/>
      <c r="OPX95" s="6"/>
      <c r="OPY95" s="6"/>
      <c r="OPZ95" s="6"/>
      <c r="OQA95" s="6"/>
      <c r="OQB95" s="6"/>
      <c r="OQC95" s="6"/>
      <c r="OQD95" s="6"/>
      <c r="OQE95" s="6"/>
      <c r="OQF95" s="6"/>
      <c r="OQG95" s="6"/>
      <c r="OQH95" s="6"/>
      <c r="OQI95" s="6"/>
      <c r="OQJ95" s="6"/>
      <c r="OQK95" s="6"/>
      <c r="OQL95" s="6"/>
      <c r="OQM95" s="6"/>
      <c r="OQN95" s="6"/>
      <c r="OQO95" s="6"/>
      <c r="OQP95" s="6"/>
      <c r="OQQ95" s="6"/>
      <c r="OQR95" s="6"/>
      <c r="OQS95" s="6"/>
      <c r="OQT95" s="6"/>
      <c r="OQU95" s="6"/>
      <c r="OQV95" s="6"/>
      <c r="OQW95" s="6"/>
      <c r="OQX95" s="6"/>
      <c r="OQY95" s="6"/>
      <c r="OQZ95" s="6"/>
      <c r="ORA95" s="6"/>
      <c r="ORB95" s="6"/>
      <c r="ORC95" s="6"/>
      <c r="ORD95" s="6"/>
      <c r="ORE95" s="6"/>
      <c r="ORF95" s="6"/>
      <c r="ORG95" s="6"/>
      <c r="ORH95" s="6"/>
      <c r="ORI95" s="6"/>
      <c r="ORJ95" s="6"/>
      <c r="ORK95" s="6"/>
      <c r="ORL95" s="6"/>
      <c r="ORM95" s="6"/>
      <c r="ORN95" s="6"/>
      <c r="ORO95" s="6"/>
      <c r="ORP95" s="6"/>
      <c r="ORQ95" s="6"/>
      <c r="ORR95" s="6"/>
      <c r="ORS95" s="6"/>
      <c r="ORT95" s="6"/>
      <c r="ORU95" s="6"/>
      <c r="ORV95" s="6"/>
      <c r="ORW95" s="6"/>
      <c r="ORX95" s="6"/>
      <c r="ORY95" s="6"/>
      <c r="ORZ95" s="6"/>
      <c r="OSA95" s="6"/>
      <c r="OSB95" s="6"/>
      <c r="OSC95" s="6"/>
      <c r="OSD95" s="6"/>
      <c r="OSE95" s="6"/>
      <c r="OSF95" s="6"/>
      <c r="OSG95" s="6"/>
      <c r="OSH95" s="6"/>
      <c r="OSI95" s="6"/>
      <c r="OSJ95" s="6"/>
      <c r="OSK95" s="6"/>
      <c r="OSL95" s="6"/>
      <c r="OSM95" s="6"/>
      <c r="OSN95" s="6"/>
      <c r="OSO95" s="6"/>
      <c r="OSP95" s="6"/>
      <c r="OSQ95" s="6"/>
      <c r="OSR95" s="6"/>
      <c r="OSS95" s="6"/>
      <c r="OST95" s="6"/>
      <c r="OSU95" s="6"/>
      <c r="OSV95" s="6"/>
      <c r="OSW95" s="6"/>
      <c r="OSX95" s="6"/>
      <c r="OSY95" s="6"/>
      <c r="OSZ95" s="6"/>
      <c r="OTA95" s="6"/>
      <c r="OTB95" s="6"/>
      <c r="OTC95" s="6"/>
      <c r="OTD95" s="6"/>
      <c r="OTE95" s="6"/>
      <c r="OTF95" s="6"/>
      <c r="OTG95" s="6"/>
      <c r="OTH95" s="6"/>
      <c r="OTI95" s="6"/>
      <c r="OTJ95" s="6"/>
      <c r="OTK95" s="6"/>
      <c r="OTL95" s="6"/>
      <c r="OTM95" s="6"/>
      <c r="OTN95" s="6"/>
      <c r="OTO95" s="6"/>
      <c r="OTP95" s="6"/>
      <c r="OTQ95" s="6"/>
      <c r="OTR95" s="6"/>
      <c r="OTS95" s="6"/>
      <c r="OTT95" s="6"/>
      <c r="OTU95" s="6"/>
      <c r="OTV95" s="6"/>
      <c r="OTW95" s="6"/>
      <c r="OTX95" s="6"/>
      <c r="OTY95" s="6"/>
      <c r="OTZ95" s="6"/>
      <c r="OUA95" s="6"/>
      <c r="OUB95" s="6"/>
      <c r="OUC95" s="6"/>
      <c r="OUD95" s="6"/>
      <c r="OUE95" s="6"/>
      <c r="OUF95" s="6"/>
      <c r="OUG95" s="6"/>
      <c r="OUH95" s="6"/>
      <c r="OUI95" s="6"/>
      <c r="OUJ95" s="6"/>
      <c r="OUK95" s="6"/>
      <c r="OUL95" s="6"/>
      <c r="OUM95" s="6"/>
      <c r="OUN95" s="6"/>
      <c r="OUO95" s="6"/>
      <c r="OUP95" s="6"/>
      <c r="OUQ95" s="6"/>
      <c r="OUR95" s="6"/>
      <c r="OUS95" s="6"/>
      <c r="OUT95" s="6"/>
      <c r="OUU95" s="6"/>
      <c r="OUV95" s="6"/>
      <c r="OUW95" s="6"/>
      <c r="OUX95" s="6"/>
      <c r="OUY95" s="6"/>
      <c r="OUZ95" s="6"/>
      <c r="OVA95" s="6"/>
      <c r="OVB95" s="6"/>
      <c r="OVC95" s="6"/>
      <c r="OVD95" s="6"/>
      <c r="OVE95" s="6"/>
      <c r="OVF95" s="6"/>
      <c r="OVG95" s="6"/>
      <c r="OVH95" s="6"/>
      <c r="OVI95" s="6"/>
      <c r="OVJ95" s="6"/>
      <c r="OVK95" s="6"/>
      <c r="OVL95" s="6"/>
      <c r="OVM95" s="6"/>
      <c r="OVN95" s="6"/>
      <c r="OVO95" s="6"/>
      <c r="OVP95" s="6"/>
      <c r="OVQ95" s="6"/>
      <c r="OVR95" s="6"/>
      <c r="OVS95" s="6"/>
      <c r="OVT95" s="6"/>
      <c r="OVU95" s="6"/>
      <c r="OVV95" s="6"/>
      <c r="OVW95" s="6"/>
      <c r="OVX95" s="6"/>
      <c r="OVY95" s="6"/>
      <c r="OVZ95" s="6"/>
      <c r="OWA95" s="6"/>
      <c r="OWB95" s="6"/>
      <c r="OWC95" s="6"/>
      <c r="OWD95" s="6"/>
      <c r="OWE95" s="6"/>
      <c r="OWF95" s="6"/>
      <c r="OWG95" s="6"/>
      <c r="OWH95" s="6"/>
      <c r="OWI95" s="6"/>
      <c r="OWJ95" s="6"/>
      <c r="OWK95" s="6"/>
      <c r="OWL95" s="6"/>
      <c r="OWM95" s="6"/>
      <c r="OWN95" s="6"/>
      <c r="OWO95" s="6"/>
      <c r="OWP95" s="6"/>
      <c r="OWQ95" s="6"/>
      <c r="OWR95" s="6"/>
      <c r="OWS95" s="6"/>
      <c r="OWT95" s="6"/>
      <c r="OWU95" s="6"/>
      <c r="OWV95" s="6"/>
      <c r="OWW95" s="6"/>
      <c r="OWX95" s="6"/>
      <c r="OWY95" s="6"/>
      <c r="OWZ95" s="6"/>
      <c r="OXA95" s="6"/>
      <c r="OXB95" s="6"/>
      <c r="OXC95" s="6"/>
      <c r="OXD95" s="6"/>
      <c r="OXE95" s="6"/>
      <c r="OXF95" s="6"/>
      <c r="OXG95" s="6"/>
      <c r="OXH95" s="6"/>
      <c r="OXI95" s="6"/>
      <c r="OXJ95" s="6"/>
      <c r="OXK95" s="6"/>
      <c r="OXL95" s="6"/>
      <c r="OXM95" s="6"/>
      <c r="OXN95" s="6"/>
      <c r="OXO95" s="6"/>
      <c r="OXP95" s="6"/>
      <c r="OXQ95" s="6"/>
      <c r="OXR95" s="6"/>
      <c r="OXS95" s="6"/>
      <c r="OXT95" s="6"/>
      <c r="OXU95" s="6"/>
      <c r="OXV95" s="6"/>
      <c r="OXW95" s="6"/>
      <c r="OXX95" s="6"/>
      <c r="OXY95" s="6"/>
      <c r="OXZ95" s="6"/>
      <c r="OYA95" s="6"/>
      <c r="OYB95" s="6"/>
      <c r="OYC95" s="6"/>
      <c r="OYD95" s="6"/>
      <c r="OYE95" s="6"/>
      <c r="OYF95" s="6"/>
      <c r="OYG95" s="6"/>
      <c r="OYH95" s="6"/>
      <c r="OYI95" s="6"/>
      <c r="OYJ95" s="6"/>
      <c r="OYK95" s="6"/>
      <c r="OYL95" s="6"/>
      <c r="OYM95" s="6"/>
      <c r="OYN95" s="6"/>
      <c r="OYO95" s="6"/>
      <c r="OYP95" s="6"/>
      <c r="OYQ95" s="6"/>
      <c r="OYR95" s="6"/>
      <c r="OYS95" s="6"/>
      <c r="OYT95" s="6"/>
      <c r="OYU95" s="6"/>
      <c r="OYV95" s="6"/>
      <c r="OYW95" s="6"/>
      <c r="OYX95" s="6"/>
      <c r="OYY95" s="6"/>
      <c r="OYZ95" s="6"/>
      <c r="OZA95" s="6"/>
      <c r="OZB95" s="6"/>
      <c r="OZC95" s="6"/>
      <c r="OZD95" s="6"/>
      <c r="OZE95" s="6"/>
      <c r="OZF95" s="6"/>
      <c r="OZG95" s="6"/>
      <c r="OZH95" s="6"/>
      <c r="OZI95" s="6"/>
      <c r="OZJ95" s="6"/>
      <c r="OZK95" s="6"/>
      <c r="OZL95" s="6"/>
      <c r="OZM95" s="6"/>
      <c r="OZN95" s="6"/>
      <c r="OZO95" s="6"/>
      <c r="OZP95" s="6"/>
      <c r="OZQ95" s="6"/>
      <c r="OZR95" s="6"/>
      <c r="OZS95" s="6"/>
      <c r="OZT95" s="6"/>
      <c r="OZU95" s="6"/>
      <c r="OZV95" s="6"/>
      <c r="OZW95" s="6"/>
      <c r="OZX95" s="6"/>
      <c r="OZY95" s="6"/>
      <c r="OZZ95" s="6"/>
      <c r="PAA95" s="6"/>
      <c r="PAB95" s="6"/>
      <c r="PAC95" s="6"/>
      <c r="PAD95" s="6"/>
      <c r="PAE95" s="6"/>
      <c r="PAF95" s="6"/>
      <c r="PAG95" s="6"/>
      <c r="PAH95" s="6"/>
      <c r="PAI95" s="6"/>
      <c r="PAJ95" s="6"/>
      <c r="PAK95" s="6"/>
      <c r="PAL95" s="6"/>
      <c r="PAM95" s="6"/>
      <c r="PAN95" s="6"/>
      <c r="PAO95" s="6"/>
      <c r="PAP95" s="6"/>
      <c r="PAQ95" s="6"/>
      <c r="PAR95" s="6"/>
      <c r="PAS95" s="6"/>
      <c r="PAT95" s="6"/>
      <c r="PAU95" s="6"/>
      <c r="PAV95" s="6"/>
      <c r="PAW95" s="6"/>
      <c r="PAX95" s="6"/>
      <c r="PAY95" s="6"/>
      <c r="PAZ95" s="6"/>
      <c r="PBA95" s="6"/>
      <c r="PBB95" s="6"/>
      <c r="PBC95" s="6"/>
      <c r="PBD95" s="6"/>
      <c r="PBE95" s="6"/>
      <c r="PBF95" s="6"/>
      <c r="PBG95" s="6"/>
      <c r="PBH95" s="6"/>
      <c r="PBI95" s="6"/>
      <c r="PBJ95" s="6"/>
      <c r="PBK95" s="6"/>
      <c r="PBL95" s="6"/>
      <c r="PBM95" s="6"/>
      <c r="PBN95" s="6"/>
      <c r="PBO95" s="6"/>
      <c r="PBP95" s="6"/>
      <c r="PBQ95" s="6"/>
      <c r="PBR95" s="6"/>
      <c r="PBS95" s="6"/>
      <c r="PBT95" s="6"/>
      <c r="PBU95" s="6"/>
      <c r="PBV95" s="6"/>
      <c r="PBW95" s="6"/>
      <c r="PBX95" s="6"/>
      <c r="PBY95" s="6"/>
      <c r="PBZ95" s="6"/>
      <c r="PCA95" s="6"/>
      <c r="PCB95" s="6"/>
      <c r="PCC95" s="6"/>
      <c r="PCD95" s="6"/>
      <c r="PCE95" s="6"/>
      <c r="PCF95" s="6"/>
      <c r="PCG95" s="6"/>
      <c r="PCH95" s="6"/>
      <c r="PCI95" s="6"/>
      <c r="PCJ95" s="6"/>
      <c r="PCK95" s="6"/>
      <c r="PCL95" s="6"/>
      <c r="PCM95" s="6"/>
      <c r="PCN95" s="6"/>
      <c r="PCO95" s="6"/>
      <c r="PCP95" s="6"/>
      <c r="PCQ95" s="6"/>
      <c r="PCR95" s="6"/>
      <c r="PCS95" s="6"/>
      <c r="PCT95" s="6"/>
      <c r="PCU95" s="6"/>
      <c r="PCV95" s="6"/>
      <c r="PCW95" s="6"/>
      <c r="PCX95" s="6"/>
      <c r="PCY95" s="6"/>
      <c r="PCZ95" s="6"/>
      <c r="PDA95" s="6"/>
      <c r="PDB95" s="6"/>
      <c r="PDC95" s="6"/>
      <c r="PDD95" s="6"/>
      <c r="PDE95" s="6"/>
      <c r="PDF95" s="6"/>
      <c r="PDG95" s="6"/>
      <c r="PDH95" s="6"/>
      <c r="PDI95" s="6"/>
      <c r="PDJ95" s="6"/>
      <c r="PDK95" s="6"/>
      <c r="PDL95" s="6"/>
      <c r="PDM95" s="6"/>
      <c r="PDN95" s="6"/>
      <c r="PDO95" s="6"/>
      <c r="PDP95" s="6"/>
      <c r="PDQ95" s="6"/>
      <c r="PDR95" s="6"/>
      <c r="PDS95" s="6"/>
      <c r="PDT95" s="6"/>
      <c r="PDU95" s="6"/>
      <c r="PDV95" s="6"/>
      <c r="PDW95" s="6"/>
      <c r="PDX95" s="6"/>
      <c r="PDY95" s="6"/>
      <c r="PDZ95" s="6"/>
      <c r="PEA95" s="6"/>
      <c r="PEB95" s="6"/>
      <c r="PEC95" s="6"/>
      <c r="PED95" s="6"/>
      <c r="PEE95" s="6"/>
      <c r="PEF95" s="6"/>
      <c r="PEG95" s="6"/>
      <c r="PEH95" s="6"/>
      <c r="PEI95" s="6"/>
      <c r="PEJ95" s="6"/>
      <c r="PEK95" s="6"/>
      <c r="PEL95" s="6"/>
      <c r="PEM95" s="6"/>
      <c r="PEN95" s="6"/>
      <c r="PEO95" s="6"/>
      <c r="PEP95" s="6"/>
      <c r="PEQ95" s="6"/>
      <c r="PER95" s="6"/>
      <c r="PES95" s="6"/>
      <c r="PET95" s="6"/>
      <c r="PEU95" s="6"/>
      <c r="PEV95" s="6"/>
      <c r="PEW95" s="6"/>
      <c r="PEX95" s="6"/>
      <c r="PEY95" s="6"/>
      <c r="PEZ95" s="6"/>
      <c r="PFA95" s="6"/>
      <c r="PFB95" s="6"/>
      <c r="PFC95" s="6"/>
      <c r="PFD95" s="6"/>
      <c r="PFE95" s="6"/>
      <c r="PFF95" s="6"/>
      <c r="PFG95" s="6"/>
      <c r="PFH95" s="6"/>
      <c r="PFI95" s="6"/>
      <c r="PFJ95" s="6"/>
      <c r="PFK95" s="6"/>
      <c r="PFL95" s="6"/>
      <c r="PFM95" s="6"/>
      <c r="PFN95" s="6"/>
      <c r="PFO95" s="6"/>
      <c r="PFP95" s="6"/>
      <c r="PFQ95" s="6"/>
      <c r="PFR95" s="6"/>
      <c r="PFS95" s="6"/>
      <c r="PFT95" s="6"/>
      <c r="PFU95" s="6"/>
      <c r="PFV95" s="6"/>
      <c r="PFW95" s="6"/>
      <c r="PFX95" s="6"/>
      <c r="PFY95" s="6"/>
      <c r="PFZ95" s="6"/>
      <c r="PGA95" s="6"/>
      <c r="PGB95" s="6"/>
      <c r="PGC95" s="6"/>
      <c r="PGD95" s="6"/>
      <c r="PGE95" s="6"/>
      <c r="PGF95" s="6"/>
      <c r="PGG95" s="6"/>
      <c r="PGH95" s="6"/>
      <c r="PGI95" s="6"/>
      <c r="PGJ95" s="6"/>
      <c r="PGK95" s="6"/>
      <c r="PGL95" s="6"/>
      <c r="PGM95" s="6"/>
      <c r="PGN95" s="6"/>
      <c r="PGO95" s="6"/>
      <c r="PGP95" s="6"/>
      <c r="PGQ95" s="6"/>
      <c r="PGR95" s="6"/>
      <c r="PGS95" s="6"/>
      <c r="PGT95" s="6"/>
      <c r="PGU95" s="6"/>
      <c r="PGV95" s="6"/>
      <c r="PGW95" s="6"/>
      <c r="PGX95" s="6"/>
      <c r="PGY95" s="6"/>
      <c r="PGZ95" s="6"/>
      <c r="PHA95" s="6"/>
      <c r="PHB95" s="6"/>
      <c r="PHC95" s="6"/>
      <c r="PHD95" s="6"/>
      <c r="PHE95" s="6"/>
      <c r="PHF95" s="6"/>
      <c r="PHG95" s="6"/>
      <c r="PHH95" s="6"/>
      <c r="PHI95" s="6"/>
      <c r="PHJ95" s="6"/>
      <c r="PHK95" s="6"/>
      <c r="PHL95" s="6"/>
      <c r="PHM95" s="6"/>
      <c r="PHN95" s="6"/>
      <c r="PHO95" s="6"/>
      <c r="PHP95" s="6"/>
      <c r="PHQ95" s="6"/>
      <c r="PHR95" s="6"/>
      <c r="PHS95" s="6"/>
      <c r="PHT95" s="6"/>
      <c r="PHU95" s="6"/>
      <c r="PHV95" s="6"/>
      <c r="PHW95" s="6"/>
      <c r="PHX95" s="6"/>
      <c r="PHY95" s="6"/>
      <c r="PHZ95" s="6"/>
      <c r="PIA95" s="6"/>
      <c r="PIB95" s="6"/>
      <c r="PIC95" s="6"/>
      <c r="PID95" s="6"/>
      <c r="PIE95" s="6"/>
      <c r="PIF95" s="6"/>
      <c r="PIG95" s="6"/>
      <c r="PIH95" s="6"/>
      <c r="PII95" s="6"/>
      <c r="PIJ95" s="6"/>
      <c r="PIK95" s="6"/>
      <c r="PIL95" s="6"/>
      <c r="PIM95" s="6"/>
      <c r="PIN95" s="6"/>
      <c r="PIO95" s="6"/>
      <c r="PIP95" s="6"/>
      <c r="PIQ95" s="6"/>
      <c r="PIR95" s="6"/>
      <c r="PIS95" s="6"/>
      <c r="PIT95" s="6"/>
      <c r="PIU95" s="6"/>
      <c r="PIV95" s="6"/>
      <c r="PIW95" s="6"/>
      <c r="PIX95" s="6"/>
      <c r="PIY95" s="6"/>
      <c r="PIZ95" s="6"/>
      <c r="PJA95" s="6"/>
      <c r="PJB95" s="6"/>
      <c r="PJC95" s="6"/>
      <c r="PJD95" s="6"/>
      <c r="PJE95" s="6"/>
      <c r="PJF95" s="6"/>
      <c r="PJG95" s="6"/>
      <c r="PJH95" s="6"/>
      <c r="PJI95" s="6"/>
      <c r="PJJ95" s="6"/>
      <c r="PJK95" s="6"/>
      <c r="PJL95" s="6"/>
      <c r="PJM95" s="6"/>
      <c r="PJN95" s="6"/>
      <c r="PJO95" s="6"/>
      <c r="PJP95" s="6"/>
      <c r="PJQ95" s="6"/>
      <c r="PJR95" s="6"/>
      <c r="PJS95" s="6"/>
      <c r="PJT95" s="6"/>
      <c r="PJU95" s="6"/>
      <c r="PJV95" s="6"/>
      <c r="PJW95" s="6"/>
      <c r="PJX95" s="6"/>
      <c r="PJY95" s="6"/>
      <c r="PJZ95" s="6"/>
      <c r="PKA95" s="6"/>
      <c r="PKB95" s="6"/>
      <c r="PKC95" s="6"/>
      <c r="PKD95" s="6"/>
      <c r="PKE95" s="6"/>
      <c r="PKF95" s="6"/>
      <c r="PKG95" s="6"/>
      <c r="PKH95" s="6"/>
      <c r="PKI95" s="6"/>
      <c r="PKJ95" s="6"/>
      <c r="PKK95" s="6"/>
      <c r="PKL95" s="6"/>
      <c r="PKM95" s="6"/>
      <c r="PKN95" s="6"/>
      <c r="PKO95" s="6"/>
      <c r="PKP95" s="6"/>
      <c r="PKQ95" s="6"/>
      <c r="PKR95" s="6"/>
      <c r="PKS95" s="6"/>
      <c r="PKT95" s="6"/>
      <c r="PKU95" s="6"/>
      <c r="PKV95" s="6"/>
      <c r="PKW95" s="6"/>
      <c r="PKX95" s="6"/>
      <c r="PKY95" s="6"/>
      <c r="PKZ95" s="6"/>
      <c r="PLA95" s="6"/>
      <c r="PLB95" s="6"/>
      <c r="PLC95" s="6"/>
      <c r="PLD95" s="6"/>
      <c r="PLE95" s="6"/>
      <c r="PLF95" s="6"/>
      <c r="PLG95" s="6"/>
      <c r="PLH95" s="6"/>
      <c r="PLI95" s="6"/>
      <c r="PLJ95" s="6"/>
      <c r="PLK95" s="6"/>
      <c r="PLL95" s="6"/>
      <c r="PLM95" s="6"/>
      <c r="PLN95" s="6"/>
      <c r="PLO95" s="6"/>
      <c r="PLP95" s="6"/>
      <c r="PLQ95" s="6"/>
      <c r="PLR95" s="6"/>
      <c r="PLS95" s="6"/>
      <c r="PLT95" s="6"/>
      <c r="PLU95" s="6"/>
      <c r="PLV95" s="6"/>
      <c r="PLW95" s="6"/>
      <c r="PLX95" s="6"/>
      <c r="PLY95" s="6"/>
      <c r="PLZ95" s="6"/>
      <c r="PMA95" s="6"/>
      <c r="PMB95" s="6"/>
      <c r="PMC95" s="6"/>
      <c r="PMD95" s="6"/>
      <c r="PME95" s="6"/>
      <c r="PMF95" s="6"/>
      <c r="PMG95" s="6"/>
      <c r="PMH95" s="6"/>
      <c r="PMI95" s="6"/>
      <c r="PMJ95" s="6"/>
      <c r="PMK95" s="6"/>
      <c r="PML95" s="6"/>
      <c r="PMM95" s="6"/>
      <c r="PMN95" s="6"/>
      <c r="PMO95" s="6"/>
      <c r="PMP95" s="6"/>
      <c r="PMQ95" s="6"/>
      <c r="PMR95" s="6"/>
      <c r="PMS95" s="6"/>
      <c r="PMT95" s="6"/>
      <c r="PMU95" s="6"/>
      <c r="PMV95" s="6"/>
      <c r="PMW95" s="6"/>
      <c r="PMX95" s="6"/>
      <c r="PMY95" s="6"/>
      <c r="PMZ95" s="6"/>
      <c r="PNA95" s="6"/>
      <c r="PNB95" s="6"/>
      <c r="PNC95" s="6"/>
      <c r="PND95" s="6"/>
      <c r="PNE95" s="6"/>
      <c r="PNF95" s="6"/>
      <c r="PNG95" s="6"/>
      <c r="PNH95" s="6"/>
      <c r="PNI95" s="6"/>
      <c r="PNJ95" s="6"/>
      <c r="PNK95" s="6"/>
      <c r="PNL95" s="6"/>
      <c r="PNM95" s="6"/>
      <c r="PNN95" s="6"/>
      <c r="PNO95" s="6"/>
      <c r="PNP95" s="6"/>
      <c r="PNQ95" s="6"/>
      <c r="PNR95" s="6"/>
      <c r="PNS95" s="6"/>
      <c r="PNT95" s="6"/>
      <c r="PNU95" s="6"/>
      <c r="PNV95" s="6"/>
      <c r="PNW95" s="6"/>
      <c r="PNX95" s="6"/>
      <c r="PNY95" s="6"/>
      <c r="PNZ95" s="6"/>
      <c r="POA95" s="6"/>
      <c r="POB95" s="6"/>
      <c r="POC95" s="6"/>
      <c r="POD95" s="6"/>
      <c r="POE95" s="6"/>
      <c r="POF95" s="6"/>
      <c r="POG95" s="6"/>
      <c r="POH95" s="6"/>
      <c r="POI95" s="6"/>
      <c r="POJ95" s="6"/>
      <c r="POK95" s="6"/>
      <c r="POL95" s="6"/>
      <c r="POM95" s="6"/>
      <c r="PON95" s="6"/>
      <c r="POO95" s="6"/>
      <c r="POP95" s="6"/>
      <c r="POQ95" s="6"/>
      <c r="POR95" s="6"/>
      <c r="POS95" s="6"/>
      <c r="POT95" s="6"/>
      <c r="POU95" s="6"/>
      <c r="POV95" s="6"/>
      <c r="POW95" s="6"/>
      <c r="POX95" s="6"/>
      <c r="POY95" s="6"/>
      <c r="POZ95" s="6"/>
      <c r="PPA95" s="6"/>
      <c r="PPB95" s="6"/>
      <c r="PPC95" s="6"/>
      <c r="PPD95" s="6"/>
      <c r="PPE95" s="6"/>
      <c r="PPF95" s="6"/>
      <c r="PPG95" s="6"/>
      <c r="PPH95" s="6"/>
      <c r="PPI95" s="6"/>
      <c r="PPJ95" s="6"/>
      <c r="PPK95" s="6"/>
      <c r="PPL95" s="6"/>
      <c r="PPM95" s="6"/>
      <c r="PPN95" s="6"/>
      <c r="PPO95" s="6"/>
      <c r="PPP95" s="6"/>
      <c r="PPQ95" s="6"/>
      <c r="PPR95" s="6"/>
      <c r="PPS95" s="6"/>
      <c r="PPT95" s="6"/>
      <c r="PPU95" s="6"/>
      <c r="PPV95" s="6"/>
      <c r="PPW95" s="6"/>
      <c r="PPX95" s="6"/>
      <c r="PPY95" s="6"/>
      <c r="PPZ95" s="6"/>
      <c r="PQA95" s="6"/>
      <c r="PQB95" s="6"/>
      <c r="PQC95" s="6"/>
      <c r="PQD95" s="6"/>
      <c r="PQE95" s="6"/>
      <c r="PQF95" s="6"/>
      <c r="PQG95" s="6"/>
      <c r="PQH95" s="6"/>
      <c r="PQI95" s="6"/>
      <c r="PQJ95" s="6"/>
      <c r="PQK95" s="6"/>
      <c r="PQL95" s="6"/>
      <c r="PQM95" s="6"/>
      <c r="PQN95" s="6"/>
      <c r="PQO95" s="6"/>
      <c r="PQP95" s="6"/>
      <c r="PQQ95" s="6"/>
      <c r="PQR95" s="6"/>
      <c r="PQS95" s="6"/>
      <c r="PQT95" s="6"/>
      <c r="PQU95" s="6"/>
      <c r="PQV95" s="6"/>
      <c r="PQW95" s="6"/>
      <c r="PQX95" s="6"/>
      <c r="PQY95" s="6"/>
      <c r="PQZ95" s="6"/>
      <c r="PRA95" s="6"/>
      <c r="PRB95" s="6"/>
      <c r="PRC95" s="6"/>
      <c r="PRD95" s="6"/>
      <c r="PRE95" s="6"/>
      <c r="PRF95" s="6"/>
      <c r="PRG95" s="6"/>
      <c r="PRH95" s="6"/>
      <c r="PRI95" s="6"/>
      <c r="PRJ95" s="6"/>
      <c r="PRK95" s="6"/>
      <c r="PRL95" s="6"/>
      <c r="PRM95" s="6"/>
      <c r="PRN95" s="6"/>
      <c r="PRO95" s="6"/>
      <c r="PRP95" s="6"/>
      <c r="PRQ95" s="6"/>
      <c r="PRR95" s="6"/>
      <c r="PRS95" s="6"/>
      <c r="PRT95" s="6"/>
      <c r="PRU95" s="6"/>
      <c r="PRV95" s="6"/>
      <c r="PRW95" s="6"/>
      <c r="PRX95" s="6"/>
      <c r="PRY95" s="6"/>
      <c r="PRZ95" s="6"/>
      <c r="PSA95" s="6"/>
      <c r="PSB95" s="6"/>
      <c r="PSC95" s="6"/>
      <c r="PSD95" s="6"/>
      <c r="PSE95" s="6"/>
      <c r="PSF95" s="6"/>
      <c r="PSG95" s="6"/>
      <c r="PSH95" s="6"/>
      <c r="PSI95" s="6"/>
      <c r="PSJ95" s="6"/>
      <c r="PSK95" s="6"/>
      <c r="PSL95" s="6"/>
      <c r="PSM95" s="6"/>
      <c r="PSN95" s="6"/>
      <c r="PSO95" s="6"/>
      <c r="PSP95" s="6"/>
      <c r="PSQ95" s="6"/>
      <c r="PSR95" s="6"/>
      <c r="PSS95" s="6"/>
      <c r="PST95" s="6"/>
      <c r="PSU95" s="6"/>
      <c r="PSV95" s="6"/>
      <c r="PSW95" s="6"/>
      <c r="PSX95" s="6"/>
      <c r="PSY95" s="6"/>
      <c r="PSZ95" s="6"/>
      <c r="PTA95" s="6"/>
      <c r="PTB95" s="6"/>
      <c r="PTC95" s="6"/>
      <c r="PTD95" s="6"/>
      <c r="PTE95" s="6"/>
      <c r="PTF95" s="6"/>
      <c r="PTG95" s="6"/>
      <c r="PTH95" s="6"/>
      <c r="PTI95" s="6"/>
      <c r="PTJ95" s="6"/>
      <c r="PTK95" s="6"/>
      <c r="PTL95" s="6"/>
      <c r="PTM95" s="6"/>
      <c r="PTN95" s="6"/>
      <c r="PTO95" s="6"/>
      <c r="PTP95" s="6"/>
      <c r="PTQ95" s="6"/>
      <c r="PTR95" s="6"/>
      <c r="PTS95" s="6"/>
      <c r="PTT95" s="6"/>
      <c r="PTU95" s="6"/>
      <c r="PTV95" s="6"/>
      <c r="PTW95" s="6"/>
      <c r="PTX95" s="6"/>
      <c r="PTY95" s="6"/>
      <c r="PTZ95" s="6"/>
      <c r="PUA95" s="6"/>
      <c r="PUB95" s="6"/>
      <c r="PUC95" s="6"/>
      <c r="PUD95" s="6"/>
      <c r="PUE95" s="6"/>
      <c r="PUF95" s="6"/>
      <c r="PUG95" s="6"/>
      <c r="PUH95" s="6"/>
      <c r="PUI95" s="6"/>
      <c r="PUJ95" s="6"/>
      <c r="PUK95" s="6"/>
      <c r="PUL95" s="6"/>
      <c r="PUM95" s="6"/>
      <c r="PUN95" s="6"/>
      <c r="PUO95" s="6"/>
      <c r="PUP95" s="6"/>
      <c r="PUQ95" s="6"/>
      <c r="PUR95" s="6"/>
      <c r="PUS95" s="6"/>
      <c r="PUT95" s="6"/>
      <c r="PUU95" s="6"/>
      <c r="PUV95" s="6"/>
      <c r="PUW95" s="6"/>
      <c r="PUX95" s="6"/>
      <c r="PUY95" s="6"/>
      <c r="PUZ95" s="6"/>
      <c r="PVA95" s="6"/>
      <c r="PVB95" s="6"/>
      <c r="PVC95" s="6"/>
      <c r="PVD95" s="6"/>
      <c r="PVE95" s="6"/>
      <c r="PVF95" s="6"/>
      <c r="PVG95" s="6"/>
      <c r="PVH95" s="6"/>
      <c r="PVI95" s="6"/>
      <c r="PVJ95" s="6"/>
      <c r="PVK95" s="6"/>
      <c r="PVL95" s="6"/>
      <c r="PVM95" s="6"/>
      <c r="PVN95" s="6"/>
      <c r="PVO95" s="6"/>
      <c r="PVP95" s="6"/>
      <c r="PVQ95" s="6"/>
      <c r="PVR95" s="6"/>
      <c r="PVS95" s="6"/>
      <c r="PVT95" s="6"/>
      <c r="PVU95" s="6"/>
      <c r="PVV95" s="6"/>
      <c r="PVW95" s="6"/>
      <c r="PVX95" s="6"/>
      <c r="PVY95" s="6"/>
      <c r="PVZ95" s="6"/>
      <c r="PWA95" s="6"/>
      <c r="PWB95" s="6"/>
      <c r="PWC95" s="6"/>
      <c r="PWD95" s="6"/>
      <c r="PWE95" s="6"/>
      <c r="PWF95" s="6"/>
      <c r="PWG95" s="6"/>
      <c r="PWH95" s="6"/>
      <c r="PWI95" s="6"/>
      <c r="PWJ95" s="6"/>
      <c r="PWK95" s="6"/>
      <c r="PWL95" s="6"/>
      <c r="PWM95" s="6"/>
      <c r="PWN95" s="6"/>
      <c r="PWO95" s="6"/>
      <c r="PWP95" s="6"/>
      <c r="PWQ95" s="6"/>
      <c r="PWR95" s="6"/>
      <c r="PWS95" s="6"/>
      <c r="PWT95" s="6"/>
      <c r="PWU95" s="6"/>
      <c r="PWV95" s="6"/>
      <c r="PWW95" s="6"/>
      <c r="PWX95" s="6"/>
      <c r="PWY95" s="6"/>
      <c r="PWZ95" s="6"/>
      <c r="PXA95" s="6"/>
      <c r="PXB95" s="6"/>
      <c r="PXC95" s="6"/>
      <c r="PXD95" s="6"/>
      <c r="PXE95" s="6"/>
      <c r="PXF95" s="6"/>
      <c r="PXG95" s="6"/>
      <c r="PXH95" s="6"/>
      <c r="PXI95" s="6"/>
      <c r="PXJ95" s="6"/>
      <c r="PXK95" s="6"/>
      <c r="PXL95" s="6"/>
      <c r="PXM95" s="6"/>
      <c r="PXN95" s="6"/>
      <c r="PXO95" s="6"/>
      <c r="PXP95" s="6"/>
      <c r="PXQ95" s="6"/>
      <c r="PXR95" s="6"/>
      <c r="PXS95" s="6"/>
      <c r="PXT95" s="6"/>
      <c r="PXU95" s="6"/>
      <c r="PXV95" s="6"/>
      <c r="PXW95" s="6"/>
      <c r="PXX95" s="6"/>
      <c r="PXY95" s="6"/>
      <c r="PXZ95" s="6"/>
      <c r="PYA95" s="6"/>
      <c r="PYB95" s="6"/>
      <c r="PYC95" s="6"/>
      <c r="PYD95" s="6"/>
      <c r="PYE95" s="6"/>
      <c r="PYF95" s="6"/>
      <c r="PYG95" s="6"/>
      <c r="PYH95" s="6"/>
      <c r="PYI95" s="6"/>
      <c r="PYJ95" s="6"/>
      <c r="PYK95" s="6"/>
      <c r="PYL95" s="6"/>
      <c r="PYM95" s="6"/>
      <c r="PYN95" s="6"/>
      <c r="PYO95" s="6"/>
      <c r="PYP95" s="6"/>
      <c r="PYQ95" s="6"/>
      <c r="PYR95" s="6"/>
      <c r="PYS95" s="6"/>
      <c r="PYT95" s="6"/>
      <c r="PYU95" s="6"/>
      <c r="PYV95" s="6"/>
      <c r="PYW95" s="6"/>
      <c r="PYX95" s="6"/>
      <c r="PYY95" s="6"/>
      <c r="PYZ95" s="6"/>
      <c r="PZA95" s="6"/>
      <c r="PZB95" s="6"/>
      <c r="PZC95" s="6"/>
      <c r="PZD95" s="6"/>
      <c r="PZE95" s="6"/>
      <c r="PZF95" s="6"/>
      <c r="PZG95" s="6"/>
      <c r="PZH95" s="6"/>
      <c r="PZI95" s="6"/>
      <c r="PZJ95" s="6"/>
      <c r="PZK95" s="6"/>
      <c r="PZL95" s="6"/>
      <c r="PZM95" s="6"/>
      <c r="PZN95" s="6"/>
      <c r="PZO95" s="6"/>
      <c r="PZP95" s="6"/>
      <c r="PZQ95" s="6"/>
      <c r="PZR95" s="6"/>
      <c r="PZS95" s="6"/>
      <c r="PZT95" s="6"/>
      <c r="PZU95" s="6"/>
      <c r="PZV95" s="6"/>
      <c r="PZW95" s="6"/>
      <c r="PZX95" s="6"/>
      <c r="PZY95" s="6"/>
      <c r="PZZ95" s="6"/>
      <c r="QAA95" s="6"/>
      <c r="QAB95" s="6"/>
      <c r="QAC95" s="6"/>
      <c r="QAD95" s="6"/>
      <c r="QAE95" s="6"/>
      <c r="QAF95" s="6"/>
      <c r="QAG95" s="6"/>
      <c r="QAH95" s="6"/>
      <c r="QAI95" s="6"/>
      <c r="QAJ95" s="6"/>
      <c r="QAK95" s="6"/>
      <c r="QAL95" s="6"/>
      <c r="QAM95" s="6"/>
      <c r="QAN95" s="6"/>
      <c r="QAO95" s="6"/>
      <c r="QAP95" s="6"/>
      <c r="QAQ95" s="6"/>
      <c r="QAR95" s="6"/>
      <c r="QAS95" s="6"/>
      <c r="QAT95" s="6"/>
      <c r="QAU95" s="6"/>
      <c r="QAV95" s="6"/>
      <c r="QAW95" s="6"/>
      <c r="QAX95" s="6"/>
      <c r="QAY95" s="6"/>
      <c r="QAZ95" s="6"/>
      <c r="QBA95" s="6"/>
      <c r="QBB95" s="6"/>
      <c r="QBC95" s="6"/>
      <c r="QBD95" s="6"/>
      <c r="QBE95" s="6"/>
      <c r="QBF95" s="6"/>
      <c r="QBG95" s="6"/>
      <c r="QBH95" s="6"/>
      <c r="QBI95" s="6"/>
      <c r="QBJ95" s="6"/>
      <c r="QBK95" s="6"/>
      <c r="QBL95" s="6"/>
      <c r="QBM95" s="6"/>
      <c r="QBN95" s="6"/>
      <c r="QBO95" s="6"/>
      <c r="QBP95" s="6"/>
      <c r="QBQ95" s="6"/>
      <c r="QBR95" s="6"/>
      <c r="QBS95" s="6"/>
      <c r="QBT95" s="6"/>
      <c r="QBU95" s="6"/>
      <c r="QBV95" s="6"/>
      <c r="QBW95" s="6"/>
      <c r="QBX95" s="6"/>
      <c r="QBY95" s="6"/>
      <c r="QBZ95" s="6"/>
      <c r="QCA95" s="6"/>
      <c r="QCB95" s="6"/>
      <c r="QCC95" s="6"/>
      <c r="QCD95" s="6"/>
      <c r="QCE95" s="6"/>
      <c r="QCF95" s="6"/>
      <c r="QCG95" s="6"/>
      <c r="QCH95" s="6"/>
      <c r="QCI95" s="6"/>
      <c r="QCJ95" s="6"/>
      <c r="QCK95" s="6"/>
      <c r="QCL95" s="6"/>
      <c r="QCM95" s="6"/>
      <c r="QCN95" s="6"/>
      <c r="QCO95" s="6"/>
      <c r="QCP95" s="6"/>
      <c r="QCQ95" s="6"/>
      <c r="QCR95" s="6"/>
      <c r="QCS95" s="6"/>
      <c r="QCT95" s="6"/>
      <c r="QCU95" s="6"/>
      <c r="QCV95" s="6"/>
      <c r="QCW95" s="6"/>
      <c r="QCX95" s="6"/>
      <c r="QCY95" s="6"/>
      <c r="QCZ95" s="6"/>
      <c r="QDA95" s="6"/>
      <c r="QDB95" s="6"/>
      <c r="QDC95" s="6"/>
      <c r="QDD95" s="6"/>
      <c r="QDE95" s="6"/>
      <c r="QDF95" s="6"/>
      <c r="QDG95" s="6"/>
      <c r="QDH95" s="6"/>
      <c r="QDI95" s="6"/>
      <c r="QDJ95" s="6"/>
      <c r="QDK95" s="6"/>
      <c r="QDL95" s="6"/>
      <c r="QDM95" s="6"/>
      <c r="QDN95" s="6"/>
      <c r="QDO95" s="6"/>
      <c r="QDP95" s="6"/>
      <c r="QDQ95" s="6"/>
      <c r="QDR95" s="6"/>
      <c r="QDS95" s="6"/>
      <c r="QDT95" s="6"/>
      <c r="QDU95" s="6"/>
      <c r="QDV95" s="6"/>
      <c r="QDW95" s="6"/>
      <c r="QDX95" s="6"/>
      <c r="QDY95" s="6"/>
      <c r="QDZ95" s="6"/>
      <c r="QEA95" s="6"/>
      <c r="QEB95" s="6"/>
      <c r="QEC95" s="6"/>
      <c r="QED95" s="6"/>
      <c r="QEE95" s="6"/>
      <c r="QEF95" s="6"/>
      <c r="QEG95" s="6"/>
      <c r="QEH95" s="6"/>
      <c r="QEI95" s="6"/>
      <c r="QEJ95" s="6"/>
      <c r="QEK95" s="6"/>
      <c r="QEL95" s="6"/>
      <c r="QEM95" s="6"/>
      <c r="QEN95" s="6"/>
      <c r="QEO95" s="6"/>
      <c r="QEP95" s="6"/>
      <c r="QEQ95" s="6"/>
      <c r="QER95" s="6"/>
      <c r="QES95" s="6"/>
      <c r="QET95" s="6"/>
      <c r="QEU95" s="6"/>
      <c r="QEV95" s="6"/>
      <c r="QEW95" s="6"/>
      <c r="QEX95" s="6"/>
      <c r="QEY95" s="6"/>
      <c r="QEZ95" s="6"/>
      <c r="QFA95" s="6"/>
      <c r="QFB95" s="6"/>
      <c r="QFC95" s="6"/>
      <c r="QFD95" s="6"/>
      <c r="QFE95" s="6"/>
      <c r="QFF95" s="6"/>
      <c r="QFG95" s="6"/>
      <c r="QFH95" s="6"/>
      <c r="QFI95" s="6"/>
      <c r="QFJ95" s="6"/>
      <c r="QFK95" s="6"/>
      <c r="QFL95" s="6"/>
      <c r="QFM95" s="6"/>
      <c r="QFN95" s="6"/>
      <c r="QFO95" s="6"/>
      <c r="QFP95" s="6"/>
      <c r="QFQ95" s="6"/>
      <c r="QFR95" s="6"/>
      <c r="QFS95" s="6"/>
      <c r="QFT95" s="6"/>
      <c r="QFU95" s="6"/>
      <c r="QFV95" s="6"/>
      <c r="QFW95" s="6"/>
      <c r="QFX95" s="6"/>
      <c r="QFY95" s="6"/>
      <c r="QFZ95" s="6"/>
      <c r="QGA95" s="6"/>
      <c r="QGB95" s="6"/>
      <c r="QGC95" s="6"/>
      <c r="QGD95" s="6"/>
      <c r="QGE95" s="6"/>
      <c r="QGF95" s="6"/>
      <c r="QGG95" s="6"/>
      <c r="QGH95" s="6"/>
      <c r="QGI95" s="6"/>
      <c r="QGJ95" s="6"/>
      <c r="QGK95" s="6"/>
      <c r="QGL95" s="6"/>
      <c r="QGM95" s="6"/>
      <c r="QGN95" s="6"/>
      <c r="QGO95" s="6"/>
      <c r="QGP95" s="6"/>
      <c r="QGQ95" s="6"/>
      <c r="QGR95" s="6"/>
      <c r="QGS95" s="6"/>
      <c r="QGT95" s="6"/>
      <c r="QGU95" s="6"/>
      <c r="QGV95" s="6"/>
      <c r="QGW95" s="6"/>
      <c r="QGX95" s="6"/>
      <c r="QGY95" s="6"/>
      <c r="QGZ95" s="6"/>
      <c r="QHA95" s="6"/>
      <c r="QHB95" s="6"/>
      <c r="QHC95" s="6"/>
      <c r="QHD95" s="6"/>
      <c r="QHE95" s="6"/>
      <c r="QHF95" s="6"/>
      <c r="QHG95" s="6"/>
      <c r="QHH95" s="6"/>
      <c r="QHI95" s="6"/>
      <c r="QHJ95" s="6"/>
      <c r="QHK95" s="6"/>
      <c r="QHL95" s="6"/>
      <c r="QHM95" s="6"/>
      <c r="QHN95" s="6"/>
      <c r="QHO95" s="6"/>
      <c r="QHP95" s="6"/>
      <c r="QHQ95" s="6"/>
      <c r="QHR95" s="6"/>
      <c r="QHS95" s="6"/>
      <c r="QHT95" s="6"/>
      <c r="QHU95" s="6"/>
      <c r="QHV95" s="6"/>
      <c r="QHW95" s="6"/>
      <c r="QHX95" s="6"/>
      <c r="QHY95" s="6"/>
      <c r="QHZ95" s="6"/>
      <c r="QIA95" s="6"/>
      <c r="QIB95" s="6"/>
      <c r="QIC95" s="6"/>
      <c r="QID95" s="6"/>
      <c r="QIE95" s="6"/>
      <c r="QIF95" s="6"/>
      <c r="QIG95" s="6"/>
      <c r="QIH95" s="6"/>
      <c r="QII95" s="6"/>
      <c r="QIJ95" s="6"/>
      <c r="QIK95" s="6"/>
      <c r="QIL95" s="6"/>
      <c r="QIM95" s="6"/>
      <c r="QIN95" s="6"/>
      <c r="QIO95" s="6"/>
      <c r="QIP95" s="6"/>
      <c r="QIQ95" s="6"/>
      <c r="QIR95" s="6"/>
      <c r="QIS95" s="6"/>
      <c r="QIT95" s="6"/>
      <c r="QIU95" s="6"/>
      <c r="QIV95" s="6"/>
      <c r="QIW95" s="6"/>
      <c r="QIX95" s="6"/>
      <c r="QIY95" s="6"/>
      <c r="QIZ95" s="6"/>
      <c r="QJA95" s="6"/>
      <c r="QJB95" s="6"/>
      <c r="QJC95" s="6"/>
      <c r="QJD95" s="6"/>
      <c r="QJE95" s="6"/>
      <c r="QJF95" s="6"/>
      <c r="QJG95" s="6"/>
      <c r="QJH95" s="6"/>
      <c r="QJI95" s="6"/>
      <c r="QJJ95" s="6"/>
      <c r="QJK95" s="6"/>
      <c r="QJL95" s="6"/>
      <c r="QJM95" s="6"/>
      <c r="QJN95" s="6"/>
      <c r="QJO95" s="6"/>
      <c r="QJP95" s="6"/>
      <c r="QJQ95" s="6"/>
      <c r="QJR95" s="6"/>
      <c r="QJS95" s="6"/>
      <c r="QJT95" s="6"/>
      <c r="QJU95" s="6"/>
      <c r="QJV95" s="6"/>
      <c r="QJW95" s="6"/>
      <c r="QJX95" s="6"/>
      <c r="QJY95" s="6"/>
      <c r="QJZ95" s="6"/>
      <c r="QKA95" s="6"/>
      <c r="QKB95" s="6"/>
      <c r="QKC95" s="6"/>
      <c r="QKD95" s="6"/>
      <c r="QKE95" s="6"/>
      <c r="QKF95" s="6"/>
      <c r="QKG95" s="6"/>
      <c r="QKH95" s="6"/>
      <c r="QKI95" s="6"/>
      <c r="QKJ95" s="6"/>
      <c r="QKK95" s="6"/>
      <c r="QKL95" s="6"/>
      <c r="QKM95" s="6"/>
      <c r="QKN95" s="6"/>
      <c r="QKO95" s="6"/>
      <c r="QKP95" s="6"/>
      <c r="QKQ95" s="6"/>
      <c r="QKR95" s="6"/>
      <c r="QKS95" s="6"/>
      <c r="QKT95" s="6"/>
      <c r="QKU95" s="6"/>
      <c r="QKV95" s="6"/>
      <c r="QKW95" s="6"/>
      <c r="QKX95" s="6"/>
      <c r="QKY95" s="6"/>
      <c r="QKZ95" s="6"/>
      <c r="QLA95" s="6"/>
      <c r="QLB95" s="6"/>
      <c r="QLC95" s="6"/>
      <c r="QLD95" s="6"/>
      <c r="QLE95" s="6"/>
      <c r="QLF95" s="6"/>
      <c r="QLG95" s="6"/>
      <c r="QLH95" s="6"/>
      <c r="QLI95" s="6"/>
      <c r="QLJ95" s="6"/>
      <c r="QLK95" s="6"/>
      <c r="QLL95" s="6"/>
      <c r="QLM95" s="6"/>
      <c r="QLN95" s="6"/>
      <c r="QLO95" s="6"/>
      <c r="QLP95" s="6"/>
      <c r="QLQ95" s="6"/>
      <c r="QLR95" s="6"/>
      <c r="QLS95" s="6"/>
      <c r="QLT95" s="6"/>
      <c r="QLU95" s="6"/>
      <c r="QLV95" s="6"/>
      <c r="QLW95" s="6"/>
      <c r="QLX95" s="6"/>
      <c r="QLY95" s="6"/>
      <c r="QLZ95" s="6"/>
      <c r="QMA95" s="6"/>
      <c r="QMB95" s="6"/>
      <c r="QMC95" s="6"/>
      <c r="QMD95" s="6"/>
      <c r="QME95" s="6"/>
      <c r="QMF95" s="6"/>
      <c r="QMG95" s="6"/>
      <c r="QMH95" s="6"/>
      <c r="QMI95" s="6"/>
      <c r="QMJ95" s="6"/>
      <c r="QMK95" s="6"/>
      <c r="QML95" s="6"/>
      <c r="QMM95" s="6"/>
      <c r="QMN95" s="6"/>
      <c r="QMO95" s="6"/>
      <c r="QMP95" s="6"/>
      <c r="QMQ95" s="6"/>
      <c r="QMR95" s="6"/>
      <c r="QMS95" s="6"/>
      <c r="QMT95" s="6"/>
      <c r="QMU95" s="6"/>
      <c r="QMV95" s="6"/>
      <c r="QMW95" s="6"/>
      <c r="QMX95" s="6"/>
      <c r="QMY95" s="6"/>
      <c r="QMZ95" s="6"/>
      <c r="QNA95" s="6"/>
      <c r="QNB95" s="6"/>
      <c r="QNC95" s="6"/>
      <c r="QND95" s="6"/>
      <c r="QNE95" s="6"/>
      <c r="QNF95" s="6"/>
      <c r="QNG95" s="6"/>
      <c r="QNH95" s="6"/>
      <c r="QNI95" s="6"/>
      <c r="QNJ95" s="6"/>
      <c r="QNK95" s="6"/>
      <c r="QNL95" s="6"/>
      <c r="QNM95" s="6"/>
      <c r="QNN95" s="6"/>
      <c r="QNO95" s="6"/>
      <c r="QNP95" s="6"/>
      <c r="QNQ95" s="6"/>
      <c r="QNR95" s="6"/>
      <c r="QNS95" s="6"/>
      <c r="QNT95" s="6"/>
      <c r="QNU95" s="6"/>
      <c r="QNV95" s="6"/>
      <c r="QNW95" s="6"/>
      <c r="QNX95" s="6"/>
      <c r="QNY95" s="6"/>
      <c r="QNZ95" s="6"/>
      <c r="QOA95" s="6"/>
      <c r="QOB95" s="6"/>
      <c r="QOC95" s="6"/>
      <c r="QOD95" s="6"/>
      <c r="QOE95" s="6"/>
      <c r="QOF95" s="6"/>
      <c r="QOG95" s="6"/>
      <c r="QOH95" s="6"/>
      <c r="QOI95" s="6"/>
      <c r="QOJ95" s="6"/>
      <c r="QOK95" s="6"/>
      <c r="QOL95" s="6"/>
      <c r="QOM95" s="6"/>
      <c r="QON95" s="6"/>
      <c r="QOO95" s="6"/>
      <c r="QOP95" s="6"/>
      <c r="QOQ95" s="6"/>
      <c r="QOR95" s="6"/>
      <c r="QOS95" s="6"/>
      <c r="QOT95" s="6"/>
      <c r="QOU95" s="6"/>
      <c r="QOV95" s="6"/>
      <c r="QOW95" s="6"/>
      <c r="QOX95" s="6"/>
      <c r="QOY95" s="6"/>
      <c r="QOZ95" s="6"/>
      <c r="QPA95" s="6"/>
      <c r="QPB95" s="6"/>
      <c r="QPC95" s="6"/>
      <c r="QPD95" s="6"/>
      <c r="QPE95" s="6"/>
      <c r="QPF95" s="6"/>
      <c r="QPG95" s="6"/>
      <c r="QPH95" s="6"/>
      <c r="QPI95" s="6"/>
      <c r="QPJ95" s="6"/>
      <c r="QPK95" s="6"/>
      <c r="QPL95" s="6"/>
      <c r="QPM95" s="6"/>
      <c r="QPN95" s="6"/>
      <c r="QPO95" s="6"/>
      <c r="QPP95" s="6"/>
      <c r="QPQ95" s="6"/>
      <c r="QPR95" s="6"/>
      <c r="QPS95" s="6"/>
      <c r="QPT95" s="6"/>
      <c r="QPU95" s="6"/>
      <c r="QPV95" s="6"/>
      <c r="QPW95" s="6"/>
      <c r="QPX95" s="6"/>
      <c r="QPY95" s="6"/>
      <c r="QPZ95" s="6"/>
      <c r="QQA95" s="6"/>
      <c r="QQB95" s="6"/>
      <c r="QQC95" s="6"/>
      <c r="QQD95" s="6"/>
      <c r="QQE95" s="6"/>
      <c r="QQF95" s="6"/>
      <c r="QQG95" s="6"/>
      <c r="QQH95" s="6"/>
      <c r="QQI95" s="6"/>
      <c r="QQJ95" s="6"/>
      <c r="QQK95" s="6"/>
      <c r="QQL95" s="6"/>
      <c r="QQM95" s="6"/>
      <c r="QQN95" s="6"/>
      <c r="QQO95" s="6"/>
      <c r="QQP95" s="6"/>
      <c r="QQQ95" s="6"/>
      <c r="QQR95" s="6"/>
      <c r="QQS95" s="6"/>
      <c r="QQT95" s="6"/>
      <c r="QQU95" s="6"/>
      <c r="QQV95" s="6"/>
      <c r="QQW95" s="6"/>
      <c r="QQX95" s="6"/>
      <c r="QQY95" s="6"/>
      <c r="QQZ95" s="6"/>
      <c r="QRA95" s="6"/>
      <c r="QRB95" s="6"/>
      <c r="QRC95" s="6"/>
      <c r="QRD95" s="6"/>
      <c r="QRE95" s="6"/>
      <c r="QRF95" s="6"/>
      <c r="QRG95" s="6"/>
      <c r="QRH95" s="6"/>
      <c r="QRI95" s="6"/>
      <c r="QRJ95" s="6"/>
      <c r="QRK95" s="6"/>
      <c r="QRL95" s="6"/>
      <c r="QRM95" s="6"/>
      <c r="QRN95" s="6"/>
      <c r="QRO95" s="6"/>
      <c r="QRP95" s="6"/>
      <c r="QRQ95" s="6"/>
      <c r="QRR95" s="6"/>
      <c r="QRS95" s="6"/>
      <c r="QRT95" s="6"/>
      <c r="QRU95" s="6"/>
      <c r="QRV95" s="6"/>
      <c r="QRW95" s="6"/>
      <c r="QRX95" s="6"/>
      <c r="QRY95" s="6"/>
      <c r="QRZ95" s="6"/>
      <c r="QSA95" s="6"/>
      <c r="QSB95" s="6"/>
      <c r="QSC95" s="6"/>
      <c r="QSD95" s="6"/>
      <c r="QSE95" s="6"/>
      <c r="QSF95" s="6"/>
      <c r="QSG95" s="6"/>
      <c r="QSH95" s="6"/>
      <c r="QSI95" s="6"/>
      <c r="QSJ95" s="6"/>
      <c r="QSK95" s="6"/>
      <c r="QSL95" s="6"/>
      <c r="QSM95" s="6"/>
      <c r="QSN95" s="6"/>
      <c r="QSO95" s="6"/>
      <c r="QSP95" s="6"/>
      <c r="QSQ95" s="6"/>
      <c r="QSR95" s="6"/>
      <c r="QSS95" s="6"/>
      <c r="QST95" s="6"/>
      <c r="QSU95" s="6"/>
      <c r="QSV95" s="6"/>
      <c r="QSW95" s="6"/>
      <c r="QSX95" s="6"/>
      <c r="QSY95" s="6"/>
      <c r="QSZ95" s="6"/>
      <c r="QTA95" s="6"/>
      <c r="QTB95" s="6"/>
      <c r="QTC95" s="6"/>
      <c r="QTD95" s="6"/>
      <c r="QTE95" s="6"/>
      <c r="QTF95" s="6"/>
      <c r="QTG95" s="6"/>
      <c r="QTH95" s="6"/>
      <c r="QTI95" s="6"/>
      <c r="QTJ95" s="6"/>
      <c r="QTK95" s="6"/>
      <c r="QTL95" s="6"/>
      <c r="QTM95" s="6"/>
      <c r="QTN95" s="6"/>
      <c r="QTO95" s="6"/>
      <c r="QTP95" s="6"/>
      <c r="QTQ95" s="6"/>
      <c r="QTR95" s="6"/>
      <c r="QTS95" s="6"/>
      <c r="QTT95" s="6"/>
      <c r="QTU95" s="6"/>
      <c r="QTV95" s="6"/>
      <c r="QTW95" s="6"/>
      <c r="QTX95" s="6"/>
      <c r="QTY95" s="6"/>
      <c r="QTZ95" s="6"/>
      <c r="QUA95" s="6"/>
      <c r="QUB95" s="6"/>
      <c r="QUC95" s="6"/>
      <c r="QUD95" s="6"/>
      <c r="QUE95" s="6"/>
      <c r="QUF95" s="6"/>
      <c r="QUG95" s="6"/>
      <c r="QUH95" s="6"/>
      <c r="QUI95" s="6"/>
      <c r="QUJ95" s="6"/>
      <c r="QUK95" s="6"/>
      <c r="QUL95" s="6"/>
      <c r="QUM95" s="6"/>
      <c r="QUN95" s="6"/>
      <c r="QUO95" s="6"/>
      <c r="QUP95" s="6"/>
      <c r="QUQ95" s="6"/>
      <c r="QUR95" s="6"/>
      <c r="QUS95" s="6"/>
      <c r="QUT95" s="6"/>
      <c r="QUU95" s="6"/>
      <c r="QUV95" s="6"/>
      <c r="QUW95" s="6"/>
      <c r="QUX95" s="6"/>
      <c r="QUY95" s="6"/>
      <c r="QUZ95" s="6"/>
      <c r="QVA95" s="6"/>
      <c r="QVB95" s="6"/>
      <c r="QVC95" s="6"/>
      <c r="QVD95" s="6"/>
      <c r="QVE95" s="6"/>
      <c r="QVF95" s="6"/>
      <c r="QVG95" s="6"/>
      <c r="QVH95" s="6"/>
      <c r="QVI95" s="6"/>
      <c r="QVJ95" s="6"/>
      <c r="QVK95" s="6"/>
      <c r="QVL95" s="6"/>
      <c r="QVM95" s="6"/>
      <c r="QVN95" s="6"/>
      <c r="QVO95" s="6"/>
      <c r="QVP95" s="6"/>
      <c r="QVQ95" s="6"/>
      <c r="QVR95" s="6"/>
      <c r="QVS95" s="6"/>
      <c r="QVT95" s="6"/>
      <c r="QVU95" s="6"/>
      <c r="QVV95" s="6"/>
      <c r="QVW95" s="6"/>
      <c r="QVX95" s="6"/>
      <c r="QVY95" s="6"/>
      <c r="QVZ95" s="6"/>
      <c r="QWA95" s="6"/>
      <c r="QWB95" s="6"/>
      <c r="QWC95" s="6"/>
      <c r="QWD95" s="6"/>
      <c r="QWE95" s="6"/>
      <c r="QWF95" s="6"/>
      <c r="QWG95" s="6"/>
      <c r="QWH95" s="6"/>
      <c r="QWI95" s="6"/>
      <c r="QWJ95" s="6"/>
      <c r="QWK95" s="6"/>
      <c r="QWL95" s="6"/>
      <c r="QWM95" s="6"/>
      <c r="QWN95" s="6"/>
      <c r="QWO95" s="6"/>
      <c r="QWP95" s="6"/>
      <c r="QWQ95" s="6"/>
      <c r="QWR95" s="6"/>
      <c r="QWS95" s="6"/>
      <c r="QWT95" s="6"/>
      <c r="QWU95" s="6"/>
      <c r="QWV95" s="6"/>
      <c r="QWW95" s="6"/>
      <c r="QWX95" s="6"/>
      <c r="QWY95" s="6"/>
      <c r="QWZ95" s="6"/>
      <c r="QXA95" s="6"/>
      <c r="QXB95" s="6"/>
      <c r="QXC95" s="6"/>
      <c r="QXD95" s="6"/>
      <c r="QXE95" s="6"/>
      <c r="QXF95" s="6"/>
      <c r="QXG95" s="6"/>
      <c r="QXH95" s="6"/>
      <c r="QXI95" s="6"/>
      <c r="QXJ95" s="6"/>
      <c r="QXK95" s="6"/>
      <c r="QXL95" s="6"/>
      <c r="QXM95" s="6"/>
      <c r="QXN95" s="6"/>
      <c r="QXO95" s="6"/>
      <c r="QXP95" s="6"/>
      <c r="QXQ95" s="6"/>
      <c r="QXR95" s="6"/>
      <c r="QXS95" s="6"/>
      <c r="QXT95" s="6"/>
      <c r="QXU95" s="6"/>
      <c r="QXV95" s="6"/>
      <c r="QXW95" s="6"/>
      <c r="QXX95" s="6"/>
      <c r="QXY95" s="6"/>
      <c r="QXZ95" s="6"/>
      <c r="QYA95" s="6"/>
      <c r="QYB95" s="6"/>
      <c r="QYC95" s="6"/>
      <c r="QYD95" s="6"/>
      <c r="QYE95" s="6"/>
      <c r="QYF95" s="6"/>
      <c r="QYG95" s="6"/>
      <c r="QYH95" s="6"/>
      <c r="QYI95" s="6"/>
      <c r="QYJ95" s="6"/>
      <c r="QYK95" s="6"/>
      <c r="QYL95" s="6"/>
      <c r="QYM95" s="6"/>
      <c r="QYN95" s="6"/>
      <c r="QYO95" s="6"/>
      <c r="QYP95" s="6"/>
      <c r="QYQ95" s="6"/>
      <c r="QYR95" s="6"/>
      <c r="QYS95" s="6"/>
      <c r="QYT95" s="6"/>
      <c r="QYU95" s="6"/>
      <c r="QYV95" s="6"/>
      <c r="QYW95" s="6"/>
      <c r="QYX95" s="6"/>
      <c r="QYY95" s="6"/>
      <c r="QYZ95" s="6"/>
      <c r="QZA95" s="6"/>
      <c r="QZB95" s="6"/>
      <c r="QZC95" s="6"/>
      <c r="QZD95" s="6"/>
      <c r="QZE95" s="6"/>
      <c r="QZF95" s="6"/>
      <c r="QZG95" s="6"/>
      <c r="QZH95" s="6"/>
      <c r="QZI95" s="6"/>
      <c r="QZJ95" s="6"/>
      <c r="QZK95" s="6"/>
      <c r="QZL95" s="6"/>
      <c r="QZM95" s="6"/>
      <c r="QZN95" s="6"/>
      <c r="QZO95" s="6"/>
      <c r="QZP95" s="6"/>
      <c r="QZQ95" s="6"/>
      <c r="QZR95" s="6"/>
      <c r="QZS95" s="6"/>
      <c r="QZT95" s="6"/>
      <c r="QZU95" s="6"/>
      <c r="QZV95" s="6"/>
      <c r="QZW95" s="6"/>
      <c r="QZX95" s="6"/>
      <c r="QZY95" s="6"/>
      <c r="QZZ95" s="6"/>
      <c r="RAA95" s="6"/>
      <c r="RAB95" s="6"/>
      <c r="RAC95" s="6"/>
      <c r="RAD95" s="6"/>
      <c r="RAE95" s="6"/>
      <c r="RAF95" s="6"/>
      <c r="RAG95" s="6"/>
      <c r="RAH95" s="6"/>
      <c r="RAI95" s="6"/>
      <c r="RAJ95" s="6"/>
      <c r="RAK95" s="6"/>
      <c r="RAL95" s="6"/>
      <c r="RAM95" s="6"/>
      <c r="RAN95" s="6"/>
      <c r="RAO95" s="6"/>
      <c r="RAP95" s="6"/>
      <c r="RAQ95" s="6"/>
      <c r="RAR95" s="6"/>
      <c r="RAS95" s="6"/>
      <c r="RAT95" s="6"/>
      <c r="RAU95" s="6"/>
      <c r="RAV95" s="6"/>
      <c r="RAW95" s="6"/>
      <c r="RAX95" s="6"/>
      <c r="RAY95" s="6"/>
      <c r="RAZ95" s="6"/>
      <c r="RBA95" s="6"/>
      <c r="RBB95" s="6"/>
      <c r="RBC95" s="6"/>
      <c r="RBD95" s="6"/>
      <c r="RBE95" s="6"/>
      <c r="RBF95" s="6"/>
      <c r="RBG95" s="6"/>
      <c r="RBH95" s="6"/>
      <c r="RBI95" s="6"/>
      <c r="RBJ95" s="6"/>
      <c r="RBK95" s="6"/>
      <c r="RBL95" s="6"/>
      <c r="RBM95" s="6"/>
      <c r="RBN95" s="6"/>
      <c r="RBO95" s="6"/>
      <c r="RBP95" s="6"/>
      <c r="RBQ95" s="6"/>
      <c r="RBR95" s="6"/>
      <c r="RBS95" s="6"/>
      <c r="RBT95" s="6"/>
      <c r="RBU95" s="6"/>
      <c r="RBV95" s="6"/>
      <c r="RBW95" s="6"/>
      <c r="RBX95" s="6"/>
      <c r="RBY95" s="6"/>
      <c r="RBZ95" s="6"/>
      <c r="RCA95" s="6"/>
      <c r="RCB95" s="6"/>
      <c r="RCC95" s="6"/>
      <c r="RCD95" s="6"/>
      <c r="RCE95" s="6"/>
      <c r="RCF95" s="6"/>
      <c r="RCG95" s="6"/>
      <c r="RCH95" s="6"/>
      <c r="RCI95" s="6"/>
      <c r="RCJ95" s="6"/>
      <c r="RCK95" s="6"/>
      <c r="RCL95" s="6"/>
      <c r="RCM95" s="6"/>
      <c r="RCN95" s="6"/>
      <c r="RCO95" s="6"/>
      <c r="RCP95" s="6"/>
      <c r="RCQ95" s="6"/>
      <c r="RCR95" s="6"/>
      <c r="RCS95" s="6"/>
      <c r="RCT95" s="6"/>
      <c r="RCU95" s="6"/>
      <c r="RCV95" s="6"/>
      <c r="RCW95" s="6"/>
      <c r="RCX95" s="6"/>
      <c r="RCY95" s="6"/>
      <c r="RCZ95" s="6"/>
      <c r="RDA95" s="6"/>
      <c r="RDB95" s="6"/>
      <c r="RDC95" s="6"/>
      <c r="RDD95" s="6"/>
      <c r="RDE95" s="6"/>
      <c r="RDF95" s="6"/>
      <c r="RDG95" s="6"/>
      <c r="RDH95" s="6"/>
      <c r="RDI95" s="6"/>
      <c r="RDJ95" s="6"/>
      <c r="RDK95" s="6"/>
      <c r="RDL95" s="6"/>
      <c r="RDM95" s="6"/>
      <c r="RDN95" s="6"/>
      <c r="RDO95" s="6"/>
      <c r="RDP95" s="6"/>
      <c r="RDQ95" s="6"/>
      <c r="RDR95" s="6"/>
      <c r="RDS95" s="6"/>
      <c r="RDT95" s="6"/>
      <c r="RDU95" s="6"/>
      <c r="RDV95" s="6"/>
      <c r="RDW95" s="6"/>
      <c r="RDX95" s="6"/>
      <c r="RDY95" s="6"/>
      <c r="RDZ95" s="6"/>
      <c r="REA95" s="6"/>
      <c r="REB95" s="6"/>
      <c r="REC95" s="6"/>
      <c r="RED95" s="6"/>
      <c r="REE95" s="6"/>
      <c r="REF95" s="6"/>
      <c r="REG95" s="6"/>
      <c r="REH95" s="6"/>
      <c r="REI95" s="6"/>
      <c r="REJ95" s="6"/>
      <c r="REK95" s="6"/>
      <c r="REL95" s="6"/>
      <c r="REM95" s="6"/>
      <c r="REN95" s="6"/>
      <c r="REO95" s="6"/>
      <c r="REP95" s="6"/>
      <c r="REQ95" s="6"/>
      <c r="RER95" s="6"/>
      <c r="RES95" s="6"/>
      <c r="RET95" s="6"/>
      <c r="REU95" s="6"/>
      <c r="REV95" s="6"/>
      <c r="REW95" s="6"/>
      <c r="REX95" s="6"/>
      <c r="REY95" s="6"/>
      <c r="REZ95" s="6"/>
      <c r="RFA95" s="6"/>
      <c r="RFB95" s="6"/>
      <c r="RFC95" s="6"/>
      <c r="RFD95" s="6"/>
      <c r="RFE95" s="6"/>
      <c r="RFF95" s="6"/>
      <c r="RFG95" s="6"/>
      <c r="RFH95" s="6"/>
      <c r="RFI95" s="6"/>
      <c r="RFJ95" s="6"/>
      <c r="RFK95" s="6"/>
      <c r="RFL95" s="6"/>
      <c r="RFM95" s="6"/>
      <c r="RFN95" s="6"/>
      <c r="RFO95" s="6"/>
      <c r="RFP95" s="6"/>
      <c r="RFQ95" s="6"/>
      <c r="RFR95" s="6"/>
      <c r="RFS95" s="6"/>
      <c r="RFT95" s="6"/>
      <c r="RFU95" s="6"/>
      <c r="RFV95" s="6"/>
      <c r="RFW95" s="6"/>
      <c r="RFX95" s="6"/>
      <c r="RFY95" s="6"/>
      <c r="RFZ95" s="6"/>
      <c r="RGA95" s="6"/>
      <c r="RGB95" s="6"/>
      <c r="RGC95" s="6"/>
      <c r="RGD95" s="6"/>
      <c r="RGE95" s="6"/>
      <c r="RGF95" s="6"/>
      <c r="RGG95" s="6"/>
      <c r="RGH95" s="6"/>
      <c r="RGI95" s="6"/>
      <c r="RGJ95" s="6"/>
      <c r="RGK95" s="6"/>
      <c r="RGL95" s="6"/>
      <c r="RGM95" s="6"/>
      <c r="RGN95" s="6"/>
      <c r="RGO95" s="6"/>
      <c r="RGP95" s="6"/>
      <c r="RGQ95" s="6"/>
      <c r="RGR95" s="6"/>
      <c r="RGS95" s="6"/>
      <c r="RGT95" s="6"/>
      <c r="RGU95" s="6"/>
      <c r="RGV95" s="6"/>
      <c r="RGW95" s="6"/>
      <c r="RGX95" s="6"/>
      <c r="RGY95" s="6"/>
      <c r="RGZ95" s="6"/>
      <c r="RHA95" s="6"/>
      <c r="RHB95" s="6"/>
      <c r="RHC95" s="6"/>
      <c r="RHD95" s="6"/>
      <c r="RHE95" s="6"/>
      <c r="RHF95" s="6"/>
      <c r="RHG95" s="6"/>
      <c r="RHH95" s="6"/>
      <c r="RHI95" s="6"/>
      <c r="RHJ95" s="6"/>
      <c r="RHK95" s="6"/>
      <c r="RHL95" s="6"/>
      <c r="RHM95" s="6"/>
      <c r="RHN95" s="6"/>
      <c r="RHO95" s="6"/>
      <c r="RHP95" s="6"/>
      <c r="RHQ95" s="6"/>
      <c r="RHR95" s="6"/>
      <c r="RHS95" s="6"/>
      <c r="RHT95" s="6"/>
      <c r="RHU95" s="6"/>
      <c r="RHV95" s="6"/>
      <c r="RHW95" s="6"/>
      <c r="RHX95" s="6"/>
      <c r="RHY95" s="6"/>
      <c r="RHZ95" s="6"/>
      <c r="RIA95" s="6"/>
      <c r="RIB95" s="6"/>
      <c r="RIC95" s="6"/>
      <c r="RID95" s="6"/>
      <c r="RIE95" s="6"/>
      <c r="RIF95" s="6"/>
      <c r="RIG95" s="6"/>
      <c r="RIH95" s="6"/>
      <c r="RII95" s="6"/>
      <c r="RIJ95" s="6"/>
      <c r="RIK95" s="6"/>
      <c r="RIL95" s="6"/>
      <c r="RIM95" s="6"/>
      <c r="RIN95" s="6"/>
      <c r="RIO95" s="6"/>
      <c r="RIP95" s="6"/>
      <c r="RIQ95" s="6"/>
      <c r="RIR95" s="6"/>
      <c r="RIS95" s="6"/>
      <c r="RIT95" s="6"/>
      <c r="RIU95" s="6"/>
      <c r="RIV95" s="6"/>
      <c r="RIW95" s="6"/>
      <c r="RIX95" s="6"/>
      <c r="RIY95" s="6"/>
      <c r="RIZ95" s="6"/>
      <c r="RJA95" s="6"/>
      <c r="RJB95" s="6"/>
      <c r="RJC95" s="6"/>
      <c r="RJD95" s="6"/>
      <c r="RJE95" s="6"/>
      <c r="RJF95" s="6"/>
      <c r="RJG95" s="6"/>
      <c r="RJH95" s="6"/>
      <c r="RJI95" s="6"/>
      <c r="RJJ95" s="6"/>
      <c r="RJK95" s="6"/>
      <c r="RJL95" s="6"/>
      <c r="RJM95" s="6"/>
      <c r="RJN95" s="6"/>
      <c r="RJO95" s="6"/>
      <c r="RJP95" s="6"/>
      <c r="RJQ95" s="6"/>
      <c r="RJR95" s="6"/>
      <c r="RJS95" s="6"/>
      <c r="RJT95" s="6"/>
      <c r="RJU95" s="6"/>
      <c r="RJV95" s="6"/>
      <c r="RJW95" s="6"/>
      <c r="RJX95" s="6"/>
      <c r="RJY95" s="6"/>
      <c r="RJZ95" s="6"/>
      <c r="RKA95" s="6"/>
      <c r="RKB95" s="6"/>
      <c r="RKC95" s="6"/>
      <c r="RKD95" s="6"/>
      <c r="RKE95" s="6"/>
      <c r="RKF95" s="6"/>
      <c r="RKG95" s="6"/>
      <c r="RKH95" s="6"/>
      <c r="RKI95" s="6"/>
      <c r="RKJ95" s="6"/>
      <c r="RKK95" s="6"/>
      <c r="RKL95" s="6"/>
      <c r="RKM95" s="6"/>
      <c r="RKN95" s="6"/>
      <c r="RKO95" s="6"/>
      <c r="RKP95" s="6"/>
      <c r="RKQ95" s="6"/>
      <c r="RKR95" s="6"/>
      <c r="RKS95" s="6"/>
      <c r="RKT95" s="6"/>
      <c r="RKU95" s="6"/>
      <c r="RKV95" s="6"/>
      <c r="RKW95" s="6"/>
      <c r="RKX95" s="6"/>
      <c r="RKY95" s="6"/>
      <c r="RKZ95" s="6"/>
      <c r="RLA95" s="6"/>
      <c r="RLB95" s="6"/>
      <c r="RLC95" s="6"/>
      <c r="RLD95" s="6"/>
      <c r="RLE95" s="6"/>
      <c r="RLF95" s="6"/>
      <c r="RLG95" s="6"/>
      <c r="RLH95" s="6"/>
      <c r="RLI95" s="6"/>
      <c r="RLJ95" s="6"/>
      <c r="RLK95" s="6"/>
      <c r="RLL95" s="6"/>
      <c r="RLM95" s="6"/>
      <c r="RLN95" s="6"/>
      <c r="RLO95" s="6"/>
      <c r="RLP95" s="6"/>
      <c r="RLQ95" s="6"/>
      <c r="RLR95" s="6"/>
      <c r="RLS95" s="6"/>
      <c r="RLT95" s="6"/>
      <c r="RLU95" s="6"/>
      <c r="RLV95" s="6"/>
      <c r="RLW95" s="6"/>
      <c r="RLX95" s="6"/>
      <c r="RLY95" s="6"/>
      <c r="RLZ95" s="6"/>
      <c r="RMA95" s="6"/>
      <c r="RMB95" s="6"/>
      <c r="RMC95" s="6"/>
      <c r="RMD95" s="6"/>
      <c r="RME95" s="6"/>
      <c r="RMF95" s="6"/>
      <c r="RMG95" s="6"/>
      <c r="RMH95" s="6"/>
      <c r="RMI95" s="6"/>
      <c r="RMJ95" s="6"/>
      <c r="RMK95" s="6"/>
      <c r="RML95" s="6"/>
      <c r="RMM95" s="6"/>
      <c r="RMN95" s="6"/>
      <c r="RMO95" s="6"/>
      <c r="RMP95" s="6"/>
      <c r="RMQ95" s="6"/>
      <c r="RMR95" s="6"/>
      <c r="RMS95" s="6"/>
      <c r="RMT95" s="6"/>
      <c r="RMU95" s="6"/>
      <c r="RMV95" s="6"/>
      <c r="RMW95" s="6"/>
      <c r="RMX95" s="6"/>
      <c r="RMY95" s="6"/>
      <c r="RMZ95" s="6"/>
      <c r="RNA95" s="6"/>
      <c r="RNB95" s="6"/>
      <c r="RNC95" s="6"/>
      <c r="RND95" s="6"/>
      <c r="RNE95" s="6"/>
      <c r="RNF95" s="6"/>
      <c r="RNG95" s="6"/>
      <c r="RNH95" s="6"/>
      <c r="RNI95" s="6"/>
      <c r="RNJ95" s="6"/>
      <c r="RNK95" s="6"/>
      <c r="RNL95" s="6"/>
      <c r="RNM95" s="6"/>
      <c r="RNN95" s="6"/>
      <c r="RNO95" s="6"/>
      <c r="RNP95" s="6"/>
      <c r="RNQ95" s="6"/>
      <c r="RNR95" s="6"/>
      <c r="RNS95" s="6"/>
      <c r="RNT95" s="6"/>
      <c r="RNU95" s="6"/>
      <c r="RNV95" s="6"/>
      <c r="RNW95" s="6"/>
      <c r="RNX95" s="6"/>
      <c r="RNY95" s="6"/>
      <c r="RNZ95" s="6"/>
      <c r="ROA95" s="6"/>
      <c r="ROB95" s="6"/>
      <c r="ROC95" s="6"/>
      <c r="ROD95" s="6"/>
      <c r="ROE95" s="6"/>
      <c r="ROF95" s="6"/>
      <c r="ROG95" s="6"/>
      <c r="ROH95" s="6"/>
      <c r="ROI95" s="6"/>
      <c r="ROJ95" s="6"/>
      <c r="ROK95" s="6"/>
      <c r="ROL95" s="6"/>
      <c r="ROM95" s="6"/>
      <c r="RON95" s="6"/>
      <c r="ROO95" s="6"/>
      <c r="ROP95" s="6"/>
      <c r="ROQ95" s="6"/>
      <c r="ROR95" s="6"/>
      <c r="ROS95" s="6"/>
      <c r="ROT95" s="6"/>
      <c r="ROU95" s="6"/>
      <c r="ROV95" s="6"/>
      <c r="ROW95" s="6"/>
      <c r="ROX95" s="6"/>
      <c r="ROY95" s="6"/>
      <c r="ROZ95" s="6"/>
      <c r="RPA95" s="6"/>
      <c r="RPB95" s="6"/>
      <c r="RPC95" s="6"/>
      <c r="RPD95" s="6"/>
      <c r="RPE95" s="6"/>
      <c r="RPF95" s="6"/>
      <c r="RPG95" s="6"/>
      <c r="RPH95" s="6"/>
      <c r="RPI95" s="6"/>
      <c r="RPJ95" s="6"/>
      <c r="RPK95" s="6"/>
      <c r="RPL95" s="6"/>
      <c r="RPM95" s="6"/>
      <c r="RPN95" s="6"/>
      <c r="RPO95" s="6"/>
      <c r="RPP95" s="6"/>
      <c r="RPQ95" s="6"/>
      <c r="RPR95" s="6"/>
      <c r="RPS95" s="6"/>
      <c r="RPT95" s="6"/>
      <c r="RPU95" s="6"/>
      <c r="RPV95" s="6"/>
      <c r="RPW95" s="6"/>
      <c r="RPX95" s="6"/>
      <c r="RPY95" s="6"/>
      <c r="RPZ95" s="6"/>
      <c r="RQA95" s="6"/>
      <c r="RQB95" s="6"/>
      <c r="RQC95" s="6"/>
      <c r="RQD95" s="6"/>
      <c r="RQE95" s="6"/>
      <c r="RQF95" s="6"/>
      <c r="RQG95" s="6"/>
      <c r="RQH95" s="6"/>
      <c r="RQI95" s="6"/>
      <c r="RQJ95" s="6"/>
      <c r="RQK95" s="6"/>
      <c r="RQL95" s="6"/>
      <c r="RQM95" s="6"/>
      <c r="RQN95" s="6"/>
      <c r="RQO95" s="6"/>
      <c r="RQP95" s="6"/>
      <c r="RQQ95" s="6"/>
      <c r="RQR95" s="6"/>
      <c r="RQS95" s="6"/>
      <c r="RQT95" s="6"/>
      <c r="RQU95" s="6"/>
      <c r="RQV95" s="6"/>
      <c r="RQW95" s="6"/>
      <c r="RQX95" s="6"/>
      <c r="RQY95" s="6"/>
      <c r="RQZ95" s="6"/>
      <c r="RRA95" s="6"/>
      <c r="RRB95" s="6"/>
      <c r="RRC95" s="6"/>
      <c r="RRD95" s="6"/>
      <c r="RRE95" s="6"/>
      <c r="RRF95" s="6"/>
      <c r="RRG95" s="6"/>
      <c r="RRH95" s="6"/>
      <c r="RRI95" s="6"/>
      <c r="RRJ95" s="6"/>
      <c r="RRK95" s="6"/>
      <c r="RRL95" s="6"/>
      <c r="RRM95" s="6"/>
      <c r="RRN95" s="6"/>
      <c r="RRO95" s="6"/>
      <c r="RRP95" s="6"/>
      <c r="RRQ95" s="6"/>
      <c r="RRR95" s="6"/>
      <c r="RRS95" s="6"/>
      <c r="RRT95" s="6"/>
      <c r="RRU95" s="6"/>
      <c r="RRV95" s="6"/>
      <c r="RRW95" s="6"/>
      <c r="RRX95" s="6"/>
      <c r="RRY95" s="6"/>
      <c r="RRZ95" s="6"/>
      <c r="RSA95" s="6"/>
      <c r="RSB95" s="6"/>
      <c r="RSC95" s="6"/>
      <c r="RSD95" s="6"/>
      <c r="RSE95" s="6"/>
      <c r="RSF95" s="6"/>
      <c r="RSG95" s="6"/>
      <c r="RSH95" s="6"/>
      <c r="RSI95" s="6"/>
      <c r="RSJ95" s="6"/>
      <c r="RSK95" s="6"/>
      <c r="RSL95" s="6"/>
      <c r="RSM95" s="6"/>
      <c r="RSN95" s="6"/>
      <c r="RSO95" s="6"/>
      <c r="RSP95" s="6"/>
      <c r="RSQ95" s="6"/>
      <c r="RSR95" s="6"/>
      <c r="RSS95" s="6"/>
      <c r="RST95" s="6"/>
      <c r="RSU95" s="6"/>
      <c r="RSV95" s="6"/>
      <c r="RSW95" s="6"/>
      <c r="RSX95" s="6"/>
      <c r="RSY95" s="6"/>
      <c r="RSZ95" s="6"/>
      <c r="RTA95" s="6"/>
      <c r="RTB95" s="6"/>
      <c r="RTC95" s="6"/>
      <c r="RTD95" s="6"/>
      <c r="RTE95" s="6"/>
      <c r="RTF95" s="6"/>
      <c r="RTG95" s="6"/>
      <c r="RTH95" s="6"/>
      <c r="RTI95" s="6"/>
      <c r="RTJ95" s="6"/>
      <c r="RTK95" s="6"/>
      <c r="RTL95" s="6"/>
      <c r="RTM95" s="6"/>
      <c r="RTN95" s="6"/>
      <c r="RTO95" s="6"/>
      <c r="RTP95" s="6"/>
      <c r="RTQ95" s="6"/>
      <c r="RTR95" s="6"/>
      <c r="RTS95" s="6"/>
      <c r="RTT95" s="6"/>
      <c r="RTU95" s="6"/>
      <c r="RTV95" s="6"/>
      <c r="RTW95" s="6"/>
      <c r="RTX95" s="6"/>
      <c r="RTY95" s="6"/>
      <c r="RTZ95" s="6"/>
      <c r="RUA95" s="6"/>
      <c r="RUB95" s="6"/>
      <c r="RUC95" s="6"/>
      <c r="RUD95" s="6"/>
      <c r="RUE95" s="6"/>
      <c r="RUF95" s="6"/>
      <c r="RUG95" s="6"/>
      <c r="RUH95" s="6"/>
      <c r="RUI95" s="6"/>
      <c r="RUJ95" s="6"/>
      <c r="RUK95" s="6"/>
      <c r="RUL95" s="6"/>
      <c r="RUM95" s="6"/>
      <c r="RUN95" s="6"/>
      <c r="RUO95" s="6"/>
      <c r="RUP95" s="6"/>
      <c r="RUQ95" s="6"/>
      <c r="RUR95" s="6"/>
      <c r="RUS95" s="6"/>
      <c r="RUT95" s="6"/>
      <c r="RUU95" s="6"/>
      <c r="RUV95" s="6"/>
      <c r="RUW95" s="6"/>
      <c r="RUX95" s="6"/>
      <c r="RUY95" s="6"/>
      <c r="RUZ95" s="6"/>
      <c r="RVA95" s="6"/>
      <c r="RVB95" s="6"/>
      <c r="RVC95" s="6"/>
      <c r="RVD95" s="6"/>
      <c r="RVE95" s="6"/>
      <c r="RVF95" s="6"/>
      <c r="RVG95" s="6"/>
      <c r="RVH95" s="6"/>
      <c r="RVI95" s="6"/>
      <c r="RVJ95" s="6"/>
      <c r="RVK95" s="6"/>
      <c r="RVL95" s="6"/>
      <c r="RVM95" s="6"/>
      <c r="RVN95" s="6"/>
      <c r="RVO95" s="6"/>
      <c r="RVP95" s="6"/>
      <c r="RVQ95" s="6"/>
      <c r="RVR95" s="6"/>
      <c r="RVS95" s="6"/>
      <c r="RVT95" s="6"/>
      <c r="RVU95" s="6"/>
      <c r="RVV95" s="6"/>
      <c r="RVW95" s="6"/>
      <c r="RVX95" s="6"/>
      <c r="RVY95" s="6"/>
      <c r="RVZ95" s="6"/>
      <c r="RWA95" s="6"/>
      <c r="RWB95" s="6"/>
      <c r="RWC95" s="6"/>
      <c r="RWD95" s="6"/>
      <c r="RWE95" s="6"/>
      <c r="RWF95" s="6"/>
      <c r="RWG95" s="6"/>
      <c r="RWH95" s="6"/>
      <c r="RWI95" s="6"/>
      <c r="RWJ95" s="6"/>
      <c r="RWK95" s="6"/>
      <c r="RWL95" s="6"/>
      <c r="RWM95" s="6"/>
      <c r="RWN95" s="6"/>
      <c r="RWO95" s="6"/>
      <c r="RWP95" s="6"/>
      <c r="RWQ95" s="6"/>
      <c r="RWR95" s="6"/>
      <c r="RWS95" s="6"/>
      <c r="RWT95" s="6"/>
      <c r="RWU95" s="6"/>
      <c r="RWV95" s="6"/>
      <c r="RWW95" s="6"/>
      <c r="RWX95" s="6"/>
      <c r="RWY95" s="6"/>
      <c r="RWZ95" s="6"/>
      <c r="RXA95" s="6"/>
      <c r="RXB95" s="6"/>
      <c r="RXC95" s="6"/>
      <c r="RXD95" s="6"/>
      <c r="RXE95" s="6"/>
      <c r="RXF95" s="6"/>
      <c r="RXG95" s="6"/>
      <c r="RXH95" s="6"/>
      <c r="RXI95" s="6"/>
      <c r="RXJ95" s="6"/>
      <c r="RXK95" s="6"/>
      <c r="RXL95" s="6"/>
      <c r="RXM95" s="6"/>
      <c r="RXN95" s="6"/>
      <c r="RXO95" s="6"/>
      <c r="RXP95" s="6"/>
      <c r="RXQ95" s="6"/>
      <c r="RXR95" s="6"/>
      <c r="RXS95" s="6"/>
      <c r="RXT95" s="6"/>
      <c r="RXU95" s="6"/>
      <c r="RXV95" s="6"/>
      <c r="RXW95" s="6"/>
      <c r="RXX95" s="6"/>
      <c r="RXY95" s="6"/>
      <c r="RXZ95" s="6"/>
      <c r="RYA95" s="6"/>
      <c r="RYB95" s="6"/>
      <c r="RYC95" s="6"/>
      <c r="RYD95" s="6"/>
      <c r="RYE95" s="6"/>
      <c r="RYF95" s="6"/>
      <c r="RYG95" s="6"/>
      <c r="RYH95" s="6"/>
      <c r="RYI95" s="6"/>
      <c r="RYJ95" s="6"/>
      <c r="RYK95" s="6"/>
      <c r="RYL95" s="6"/>
      <c r="RYM95" s="6"/>
      <c r="RYN95" s="6"/>
      <c r="RYO95" s="6"/>
      <c r="RYP95" s="6"/>
      <c r="RYQ95" s="6"/>
      <c r="RYR95" s="6"/>
      <c r="RYS95" s="6"/>
      <c r="RYT95" s="6"/>
      <c r="RYU95" s="6"/>
      <c r="RYV95" s="6"/>
      <c r="RYW95" s="6"/>
      <c r="RYX95" s="6"/>
      <c r="RYY95" s="6"/>
      <c r="RYZ95" s="6"/>
      <c r="RZA95" s="6"/>
      <c r="RZB95" s="6"/>
      <c r="RZC95" s="6"/>
      <c r="RZD95" s="6"/>
      <c r="RZE95" s="6"/>
      <c r="RZF95" s="6"/>
      <c r="RZG95" s="6"/>
      <c r="RZH95" s="6"/>
      <c r="RZI95" s="6"/>
      <c r="RZJ95" s="6"/>
      <c r="RZK95" s="6"/>
      <c r="RZL95" s="6"/>
      <c r="RZM95" s="6"/>
      <c r="RZN95" s="6"/>
      <c r="RZO95" s="6"/>
      <c r="RZP95" s="6"/>
      <c r="RZQ95" s="6"/>
      <c r="RZR95" s="6"/>
      <c r="RZS95" s="6"/>
      <c r="RZT95" s="6"/>
      <c r="RZU95" s="6"/>
      <c r="RZV95" s="6"/>
      <c r="RZW95" s="6"/>
      <c r="RZX95" s="6"/>
      <c r="RZY95" s="6"/>
      <c r="RZZ95" s="6"/>
      <c r="SAA95" s="6"/>
      <c r="SAB95" s="6"/>
      <c r="SAC95" s="6"/>
      <c r="SAD95" s="6"/>
      <c r="SAE95" s="6"/>
      <c r="SAF95" s="6"/>
      <c r="SAG95" s="6"/>
      <c r="SAH95" s="6"/>
      <c r="SAI95" s="6"/>
      <c r="SAJ95" s="6"/>
      <c r="SAK95" s="6"/>
      <c r="SAL95" s="6"/>
      <c r="SAM95" s="6"/>
      <c r="SAN95" s="6"/>
      <c r="SAO95" s="6"/>
      <c r="SAP95" s="6"/>
      <c r="SAQ95" s="6"/>
      <c r="SAR95" s="6"/>
      <c r="SAS95" s="6"/>
      <c r="SAT95" s="6"/>
      <c r="SAU95" s="6"/>
      <c r="SAV95" s="6"/>
      <c r="SAW95" s="6"/>
      <c r="SAX95" s="6"/>
      <c r="SAY95" s="6"/>
      <c r="SAZ95" s="6"/>
      <c r="SBA95" s="6"/>
      <c r="SBB95" s="6"/>
      <c r="SBC95" s="6"/>
      <c r="SBD95" s="6"/>
      <c r="SBE95" s="6"/>
      <c r="SBF95" s="6"/>
      <c r="SBG95" s="6"/>
      <c r="SBH95" s="6"/>
      <c r="SBI95" s="6"/>
      <c r="SBJ95" s="6"/>
      <c r="SBK95" s="6"/>
      <c r="SBL95" s="6"/>
      <c r="SBM95" s="6"/>
      <c r="SBN95" s="6"/>
      <c r="SBO95" s="6"/>
      <c r="SBP95" s="6"/>
      <c r="SBQ95" s="6"/>
      <c r="SBR95" s="6"/>
      <c r="SBS95" s="6"/>
      <c r="SBT95" s="6"/>
      <c r="SBU95" s="6"/>
      <c r="SBV95" s="6"/>
      <c r="SBW95" s="6"/>
      <c r="SBX95" s="6"/>
      <c r="SBY95" s="6"/>
      <c r="SBZ95" s="6"/>
      <c r="SCA95" s="6"/>
      <c r="SCB95" s="6"/>
      <c r="SCC95" s="6"/>
      <c r="SCD95" s="6"/>
      <c r="SCE95" s="6"/>
      <c r="SCF95" s="6"/>
      <c r="SCG95" s="6"/>
      <c r="SCH95" s="6"/>
      <c r="SCI95" s="6"/>
      <c r="SCJ95" s="6"/>
      <c r="SCK95" s="6"/>
      <c r="SCL95" s="6"/>
      <c r="SCM95" s="6"/>
      <c r="SCN95" s="6"/>
      <c r="SCO95" s="6"/>
      <c r="SCP95" s="6"/>
      <c r="SCQ95" s="6"/>
      <c r="SCR95" s="6"/>
      <c r="SCS95" s="6"/>
      <c r="SCT95" s="6"/>
      <c r="SCU95" s="6"/>
      <c r="SCV95" s="6"/>
      <c r="SCW95" s="6"/>
      <c r="SCX95" s="6"/>
      <c r="SCY95" s="6"/>
      <c r="SCZ95" s="6"/>
      <c r="SDA95" s="6"/>
      <c r="SDB95" s="6"/>
      <c r="SDC95" s="6"/>
      <c r="SDD95" s="6"/>
      <c r="SDE95" s="6"/>
      <c r="SDF95" s="6"/>
      <c r="SDG95" s="6"/>
      <c r="SDH95" s="6"/>
      <c r="SDI95" s="6"/>
      <c r="SDJ95" s="6"/>
      <c r="SDK95" s="6"/>
      <c r="SDL95" s="6"/>
      <c r="SDM95" s="6"/>
      <c r="SDN95" s="6"/>
      <c r="SDO95" s="6"/>
      <c r="SDP95" s="6"/>
      <c r="SDQ95" s="6"/>
      <c r="SDR95" s="6"/>
      <c r="SDS95" s="6"/>
      <c r="SDT95" s="6"/>
      <c r="SDU95" s="6"/>
      <c r="SDV95" s="6"/>
      <c r="SDW95" s="6"/>
      <c r="SDX95" s="6"/>
      <c r="SDY95" s="6"/>
      <c r="SDZ95" s="6"/>
      <c r="SEA95" s="6"/>
      <c r="SEB95" s="6"/>
      <c r="SEC95" s="6"/>
      <c r="SED95" s="6"/>
      <c r="SEE95" s="6"/>
      <c r="SEF95" s="6"/>
      <c r="SEG95" s="6"/>
      <c r="SEH95" s="6"/>
      <c r="SEI95" s="6"/>
      <c r="SEJ95" s="6"/>
      <c r="SEK95" s="6"/>
      <c r="SEL95" s="6"/>
      <c r="SEM95" s="6"/>
      <c r="SEN95" s="6"/>
      <c r="SEO95" s="6"/>
      <c r="SEP95" s="6"/>
      <c r="SEQ95" s="6"/>
      <c r="SER95" s="6"/>
      <c r="SES95" s="6"/>
      <c r="SET95" s="6"/>
      <c r="SEU95" s="6"/>
      <c r="SEV95" s="6"/>
      <c r="SEW95" s="6"/>
      <c r="SEX95" s="6"/>
      <c r="SEY95" s="6"/>
      <c r="SEZ95" s="6"/>
      <c r="SFA95" s="6"/>
      <c r="SFB95" s="6"/>
      <c r="SFC95" s="6"/>
      <c r="SFD95" s="6"/>
      <c r="SFE95" s="6"/>
      <c r="SFF95" s="6"/>
      <c r="SFG95" s="6"/>
      <c r="SFH95" s="6"/>
      <c r="SFI95" s="6"/>
      <c r="SFJ95" s="6"/>
      <c r="SFK95" s="6"/>
      <c r="SFL95" s="6"/>
      <c r="SFM95" s="6"/>
      <c r="SFN95" s="6"/>
      <c r="SFO95" s="6"/>
      <c r="SFP95" s="6"/>
      <c r="SFQ95" s="6"/>
      <c r="SFR95" s="6"/>
      <c r="SFS95" s="6"/>
      <c r="SFT95" s="6"/>
      <c r="SFU95" s="6"/>
      <c r="SFV95" s="6"/>
      <c r="SFW95" s="6"/>
      <c r="SFX95" s="6"/>
      <c r="SFY95" s="6"/>
      <c r="SFZ95" s="6"/>
      <c r="SGA95" s="6"/>
      <c r="SGB95" s="6"/>
      <c r="SGC95" s="6"/>
      <c r="SGD95" s="6"/>
      <c r="SGE95" s="6"/>
      <c r="SGF95" s="6"/>
      <c r="SGG95" s="6"/>
      <c r="SGH95" s="6"/>
      <c r="SGI95" s="6"/>
      <c r="SGJ95" s="6"/>
      <c r="SGK95" s="6"/>
      <c r="SGL95" s="6"/>
      <c r="SGM95" s="6"/>
      <c r="SGN95" s="6"/>
      <c r="SGO95" s="6"/>
      <c r="SGP95" s="6"/>
      <c r="SGQ95" s="6"/>
      <c r="SGR95" s="6"/>
      <c r="SGS95" s="6"/>
      <c r="SGT95" s="6"/>
      <c r="SGU95" s="6"/>
      <c r="SGV95" s="6"/>
      <c r="SGW95" s="6"/>
      <c r="SGX95" s="6"/>
      <c r="SGY95" s="6"/>
      <c r="SGZ95" s="6"/>
      <c r="SHA95" s="6"/>
      <c r="SHB95" s="6"/>
      <c r="SHC95" s="6"/>
      <c r="SHD95" s="6"/>
      <c r="SHE95" s="6"/>
      <c r="SHF95" s="6"/>
      <c r="SHG95" s="6"/>
      <c r="SHH95" s="6"/>
      <c r="SHI95" s="6"/>
      <c r="SHJ95" s="6"/>
      <c r="SHK95" s="6"/>
      <c r="SHL95" s="6"/>
      <c r="SHM95" s="6"/>
      <c r="SHN95" s="6"/>
      <c r="SHO95" s="6"/>
      <c r="SHP95" s="6"/>
      <c r="SHQ95" s="6"/>
      <c r="SHR95" s="6"/>
      <c r="SHS95" s="6"/>
      <c r="SHT95" s="6"/>
      <c r="SHU95" s="6"/>
      <c r="SHV95" s="6"/>
      <c r="SHW95" s="6"/>
      <c r="SHX95" s="6"/>
      <c r="SHY95" s="6"/>
      <c r="SHZ95" s="6"/>
      <c r="SIA95" s="6"/>
      <c r="SIB95" s="6"/>
      <c r="SIC95" s="6"/>
      <c r="SID95" s="6"/>
      <c r="SIE95" s="6"/>
      <c r="SIF95" s="6"/>
      <c r="SIG95" s="6"/>
      <c r="SIH95" s="6"/>
      <c r="SII95" s="6"/>
      <c r="SIJ95" s="6"/>
      <c r="SIK95" s="6"/>
      <c r="SIL95" s="6"/>
      <c r="SIM95" s="6"/>
      <c r="SIN95" s="6"/>
      <c r="SIO95" s="6"/>
      <c r="SIP95" s="6"/>
      <c r="SIQ95" s="6"/>
      <c r="SIR95" s="6"/>
      <c r="SIS95" s="6"/>
      <c r="SIT95" s="6"/>
      <c r="SIU95" s="6"/>
      <c r="SIV95" s="6"/>
      <c r="SIW95" s="6"/>
      <c r="SIX95" s="6"/>
      <c r="SIY95" s="6"/>
      <c r="SIZ95" s="6"/>
      <c r="SJA95" s="6"/>
      <c r="SJB95" s="6"/>
      <c r="SJC95" s="6"/>
      <c r="SJD95" s="6"/>
      <c r="SJE95" s="6"/>
      <c r="SJF95" s="6"/>
      <c r="SJG95" s="6"/>
      <c r="SJH95" s="6"/>
      <c r="SJI95" s="6"/>
      <c r="SJJ95" s="6"/>
      <c r="SJK95" s="6"/>
      <c r="SJL95" s="6"/>
      <c r="SJM95" s="6"/>
      <c r="SJN95" s="6"/>
      <c r="SJO95" s="6"/>
      <c r="SJP95" s="6"/>
      <c r="SJQ95" s="6"/>
      <c r="SJR95" s="6"/>
      <c r="SJS95" s="6"/>
      <c r="SJT95" s="6"/>
      <c r="SJU95" s="6"/>
      <c r="SJV95" s="6"/>
      <c r="SJW95" s="6"/>
      <c r="SJX95" s="6"/>
      <c r="SJY95" s="6"/>
      <c r="SJZ95" s="6"/>
      <c r="SKA95" s="6"/>
      <c r="SKB95" s="6"/>
      <c r="SKC95" s="6"/>
      <c r="SKD95" s="6"/>
      <c r="SKE95" s="6"/>
      <c r="SKF95" s="6"/>
      <c r="SKG95" s="6"/>
      <c r="SKH95" s="6"/>
      <c r="SKI95" s="6"/>
      <c r="SKJ95" s="6"/>
      <c r="SKK95" s="6"/>
      <c r="SKL95" s="6"/>
      <c r="SKM95" s="6"/>
      <c r="SKN95" s="6"/>
      <c r="SKO95" s="6"/>
      <c r="SKP95" s="6"/>
      <c r="SKQ95" s="6"/>
      <c r="SKR95" s="6"/>
      <c r="SKS95" s="6"/>
      <c r="SKT95" s="6"/>
      <c r="SKU95" s="6"/>
      <c r="SKV95" s="6"/>
      <c r="SKW95" s="6"/>
      <c r="SKX95" s="6"/>
      <c r="SKY95" s="6"/>
      <c r="SKZ95" s="6"/>
      <c r="SLA95" s="6"/>
      <c r="SLB95" s="6"/>
      <c r="SLC95" s="6"/>
      <c r="SLD95" s="6"/>
      <c r="SLE95" s="6"/>
      <c r="SLF95" s="6"/>
      <c r="SLG95" s="6"/>
      <c r="SLH95" s="6"/>
      <c r="SLI95" s="6"/>
      <c r="SLJ95" s="6"/>
      <c r="SLK95" s="6"/>
      <c r="SLL95" s="6"/>
      <c r="SLM95" s="6"/>
      <c r="SLN95" s="6"/>
      <c r="SLO95" s="6"/>
      <c r="SLP95" s="6"/>
      <c r="SLQ95" s="6"/>
      <c r="SLR95" s="6"/>
      <c r="SLS95" s="6"/>
      <c r="SLT95" s="6"/>
      <c r="SLU95" s="6"/>
      <c r="SLV95" s="6"/>
      <c r="SLW95" s="6"/>
      <c r="SLX95" s="6"/>
      <c r="SLY95" s="6"/>
      <c r="SLZ95" s="6"/>
      <c r="SMA95" s="6"/>
      <c r="SMB95" s="6"/>
      <c r="SMC95" s="6"/>
      <c r="SMD95" s="6"/>
      <c r="SME95" s="6"/>
      <c r="SMF95" s="6"/>
      <c r="SMG95" s="6"/>
      <c r="SMH95" s="6"/>
      <c r="SMI95" s="6"/>
      <c r="SMJ95" s="6"/>
      <c r="SMK95" s="6"/>
      <c r="SML95" s="6"/>
      <c r="SMM95" s="6"/>
      <c r="SMN95" s="6"/>
      <c r="SMO95" s="6"/>
      <c r="SMP95" s="6"/>
      <c r="SMQ95" s="6"/>
      <c r="SMR95" s="6"/>
      <c r="SMS95" s="6"/>
      <c r="SMT95" s="6"/>
      <c r="SMU95" s="6"/>
      <c r="SMV95" s="6"/>
      <c r="SMW95" s="6"/>
      <c r="SMX95" s="6"/>
      <c r="SMY95" s="6"/>
      <c r="SMZ95" s="6"/>
      <c r="SNA95" s="6"/>
      <c r="SNB95" s="6"/>
      <c r="SNC95" s="6"/>
      <c r="SND95" s="6"/>
      <c r="SNE95" s="6"/>
      <c r="SNF95" s="6"/>
      <c r="SNG95" s="6"/>
      <c r="SNH95" s="6"/>
      <c r="SNI95" s="6"/>
      <c r="SNJ95" s="6"/>
      <c r="SNK95" s="6"/>
      <c r="SNL95" s="6"/>
      <c r="SNM95" s="6"/>
      <c r="SNN95" s="6"/>
      <c r="SNO95" s="6"/>
      <c r="SNP95" s="6"/>
      <c r="SNQ95" s="6"/>
      <c r="SNR95" s="6"/>
      <c r="SNS95" s="6"/>
      <c r="SNT95" s="6"/>
      <c r="SNU95" s="6"/>
      <c r="SNV95" s="6"/>
      <c r="SNW95" s="6"/>
      <c r="SNX95" s="6"/>
      <c r="SNY95" s="6"/>
      <c r="SNZ95" s="6"/>
      <c r="SOA95" s="6"/>
      <c r="SOB95" s="6"/>
      <c r="SOC95" s="6"/>
      <c r="SOD95" s="6"/>
      <c r="SOE95" s="6"/>
      <c r="SOF95" s="6"/>
      <c r="SOG95" s="6"/>
      <c r="SOH95" s="6"/>
      <c r="SOI95" s="6"/>
      <c r="SOJ95" s="6"/>
      <c r="SOK95" s="6"/>
      <c r="SOL95" s="6"/>
      <c r="SOM95" s="6"/>
      <c r="SON95" s="6"/>
      <c r="SOO95" s="6"/>
      <c r="SOP95" s="6"/>
      <c r="SOQ95" s="6"/>
      <c r="SOR95" s="6"/>
      <c r="SOS95" s="6"/>
      <c r="SOT95" s="6"/>
      <c r="SOU95" s="6"/>
      <c r="SOV95" s="6"/>
      <c r="SOW95" s="6"/>
      <c r="SOX95" s="6"/>
      <c r="SOY95" s="6"/>
      <c r="SOZ95" s="6"/>
      <c r="SPA95" s="6"/>
      <c r="SPB95" s="6"/>
      <c r="SPC95" s="6"/>
      <c r="SPD95" s="6"/>
      <c r="SPE95" s="6"/>
      <c r="SPF95" s="6"/>
      <c r="SPG95" s="6"/>
      <c r="SPH95" s="6"/>
      <c r="SPI95" s="6"/>
      <c r="SPJ95" s="6"/>
      <c r="SPK95" s="6"/>
      <c r="SPL95" s="6"/>
      <c r="SPM95" s="6"/>
      <c r="SPN95" s="6"/>
      <c r="SPO95" s="6"/>
      <c r="SPP95" s="6"/>
      <c r="SPQ95" s="6"/>
      <c r="SPR95" s="6"/>
      <c r="SPS95" s="6"/>
      <c r="SPT95" s="6"/>
      <c r="SPU95" s="6"/>
      <c r="SPV95" s="6"/>
      <c r="SPW95" s="6"/>
      <c r="SPX95" s="6"/>
      <c r="SPY95" s="6"/>
      <c r="SPZ95" s="6"/>
      <c r="SQA95" s="6"/>
      <c r="SQB95" s="6"/>
      <c r="SQC95" s="6"/>
      <c r="SQD95" s="6"/>
      <c r="SQE95" s="6"/>
      <c r="SQF95" s="6"/>
      <c r="SQG95" s="6"/>
      <c r="SQH95" s="6"/>
      <c r="SQI95" s="6"/>
      <c r="SQJ95" s="6"/>
      <c r="SQK95" s="6"/>
      <c r="SQL95" s="6"/>
      <c r="SQM95" s="6"/>
      <c r="SQN95" s="6"/>
      <c r="SQO95" s="6"/>
      <c r="SQP95" s="6"/>
      <c r="SQQ95" s="6"/>
      <c r="SQR95" s="6"/>
      <c r="SQS95" s="6"/>
      <c r="SQT95" s="6"/>
      <c r="SQU95" s="6"/>
      <c r="SQV95" s="6"/>
      <c r="SQW95" s="6"/>
      <c r="SQX95" s="6"/>
      <c r="SQY95" s="6"/>
      <c r="SQZ95" s="6"/>
      <c r="SRA95" s="6"/>
      <c r="SRB95" s="6"/>
      <c r="SRC95" s="6"/>
      <c r="SRD95" s="6"/>
      <c r="SRE95" s="6"/>
      <c r="SRF95" s="6"/>
      <c r="SRG95" s="6"/>
      <c r="SRH95" s="6"/>
      <c r="SRI95" s="6"/>
      <c r="SRJ95" s="6"/>
      <c r="SRK95" s="6"/>
      <c r="SRL95" s="6"/>
      <c r="SRM95" s="6"/>
      <c r="SRN95" s="6"/>
      <c r="SRO95" s="6"/>
      <c r="SRP95" s="6"/>
      <c r="SRQ95" s="6"/>
      <c r="SRR95" s="6"/>
      <c r="SRS95" s="6"/>
      <c r="SRT95" s="6"/>
      <c r="SRU95" s="6"/>
      <c r="SRV95" s="6"/>
      <c r="SRW95" s="6"/>
      <c r="SRX95" s="6"/>
      <c r="SRY95" s="6"/>
      <c r="SRZ95" s="6"/>
      <c r="SSA95" s="6"/>
      <c r="SSB95" s="6"/>
      <c r="SSC95" s="6"/>
      <c r="SSD95" s="6"/>
      <c r="SSE95" s="6"/>
      <c r="SSF95" s="6"/>
      <c r="SSG95" s="6"/>
      <c r="SSH95" s="6"/>
      <c r="SSI95" s="6"/>
      <c r="SSJ95" s="6"/>
      <c r="SSK95" s="6"/>
      <c r="SSL95" s="6"/>
      <c r="SSM95" s="6"/>
      <c r="SSN95" s="6"/>
      <c r="SSO95" s="6"/>
      <c r="SSP95" s="6"/>
      <c r="SSQ95" s="6"/>
      <c r="SSR95" s="6"/>
      <c r="SSS95" s="6"/>
      <c r="SST95" s="6"/>
      <c r="SSU95" s="6"/>
      <c r="SSV95" s="6"/>
      <c r="SSW95" s="6"/>
      <c r="SSX95" s="6"/>
      <c r="SSY95" s="6"/>
      <c r="SSZ95" s="6"/>
      <c r="STA95" s="6"/>
      <c r="STB95" s="6"/>
      <c r="STC95" s="6"/>
      <c r="STD95" s="6"/>
      <c r="STE95" s="6"/>
      <c r="STF95" s="6"/>
      <c r="STG95" s="6"/>
      <c r="STH95" s="6"/>
      <c r="STI95" s="6"/>
      <c r="STJ95" s="6"/>
      <c r="STK95" s="6"/>
      <c r="STL95" s="6"/>
      <c r="STM95" s="6"/>
      <c r="STN95" s="6"/>
      <c r="STO95" s="6"/>
      <c r="STP95" s="6"/>
      <c r="STQ95" s="6"/>
      <c r="STR95" s="6"/>
      <c r="STS95" s="6"/>
      <c r="STT95" s="6"/>
      <c r="STU95" s="6"/>
      <c r="STV95" s="6"/>
      <c r="STW95" s="6"/>
      <c r="STX95" s="6"/>
      <c r="STY95" s="6"/>
      <c r="STZ95" s="6"/>
      <c r="SUA95" s="6"/>
      <c r="SUB95" s="6"/>
      <c r="SUC95" s="6"/>
      <c r="SUD95" s="6"/>
      <c r="SUE95" s="6"/>
      <c r="SUF95" s="6"/>
      <c r="SUG95" s="6"/>
      <c r="SUH95" s="6"/>
      <c r="SUI95" s="6"/>
      <c r="SUJ95" s="6"/>
      <c r="SUK95" s="6"/>
      <c r="SUL95" s="6"/>
      <c r="SUM95" s="6"/>
      <c r="SUN95" s="6"/>
      <c r="SUO95" s="6"/>
      <c r="SUP95" s="6"/>
      <c r="SUQ95" s="6"/>
      <c r="SUR95" s="6"/>
      <c r="SUS95" s="6"/>
      <c r="SUT95" s="6"/>
      <c r="SUU95" s="6"/>
      <c r="SUV95" s="6"/>
      <c r="SUW95" s="6"/>
      <c r="SUX95" s="6"/>
      <c r="SUY95" s="6"/>
      <c r="SUZ95" s="6"/>
      <c r="SVA95" s="6"/>
      <c r="SVB95" s="6"/>
      <c r="SVC95" s="6"/>
      <c r="SVD95" s="6"/>
      <c r="SVE95" s="6"/>
      <c r="SVF95" s="6"/>
      <c r="SVG95" s="6"/>
      <c r="SVH95" s="6"/>
      <c r="SVI95" s="6"/>
      <c r="SVJ95" s="6"/>
      <c r="SVK95" s="6"/>
      <c r="SVL95" s="6"/>
      <c r="SVM95" s="6"/>
      <c r="SVN95" s="6"/>
      <c r="SVO95" s="6"/>
      <c r="SVP95" s="6"/>
      <c r="SVQ95" s="6"/>
      <c r="SVR95" s="6"/>
      <c r="SVS95" s="6"/>
      <c r="SVT95" s="6"/>
      <c r="SVU95" s="6"/>
      <c r="SVV95" s="6"/>
      <c r="SVW95" s="6"/>
      <c r="SVX95" s="6"/>
      <c r="SVY95" s="6"/>
      <c r="SVZ95" s="6"/>
      <c r="SWA95" s="6"/>
      <c r="SWB95" s="6"/>
      <c r="SWC95" s="6"/>
      <c r="SWD95" s="6"/>
      <c r="SWE95" s="6"/>
      <c r="SWF95" s="6"/>
      <c r="SWG95" s="6"/>
      <c r="SWH95" s="6"/>
      <c r="SWI95" s="6"/>
      <c r="SWJ95" s="6"/>
      <c r="SWK95" s="6"/>
      <c r="SWL95" s="6"/>
      <c r="SWM95" s="6"/>
      <c r="SWN95" s="6"/>
      <c r="SWO95" s="6"/>
      <c r="SWP95" s="6"/>
      <c r="SWQ95" s="6"/>
      <c r="SWR95" s="6"/>
      <c r="SWS95" s="6"/>
      <c r="SWT95" s="6"/>
      <c r="SWU95" s="6"/>
      <c r="SWV95" s="6"/>
      <c r="SWW95" s="6"/>
      <c r="SWX95" s="6"/>
      <c r="SWY95" s="6"/>
      <c r="SWZ95" s="6"/>
      <c r="SXA95" s="6"/>
      <c r="SXB95" s="6"/>
      <c r="SXC95" s="6"/>
      <c r="SXD95" s="6"/>
      <c r="SXE95" s="6"/>
      <c r="SXF95" s="6"/>
      <c r="SXG95" s="6"/>
      <c r="SXH95" s="6"/>
      <c r="SXI95" s="6"/>
      <c r="SXJ95" s="6"/>
      <c r="SXK95" s="6"/>
      <c r="SXL95" s="6"/>
      <c r="SXM95" s="6"/>
      <c r="SXN95" s="6"/>
      <c r="SXO95" s="6"/>
      <c r="SXP95" s="6"/>
      <c r="SXQ95" s="6"/>
      <c r="SXR95" s="6"/>
      <c r="SXS95" s="6"/>
      <c r="SXT95" s="6"/>
      <c r="SXU95" s="6"/>
      <c r="SXV95" s="6"/>
      <c r="SXW95" s="6"/>
      <c r="SXX95" s="6"/>
      <c r="SXY95" s="6"/>
      <c r="SXZ95" s="6"/>
      <c r="SYA95" s="6"/>
      <c r="SYB95" s="6"/>
      <c r="SYC95" s="6"/>
      <c r="SYD95" s="6"/>
      <c r="SYE95" s="6"/>
      <c r="SYF95" s="6"/>
      <c r="SYG95" s="6"/>
      <c r="SYH95" s="6"/>
      <c r="SYI95" s="6"/>
      <c r="SYJ95" s="6"/>
      <c r="SYK95" s="6"/>
      <c r="SYL95" s="6"/>
      <c r="SYM95" s="6"/>
      <c r="SYN95" s="6"/>
      <c r="SYO95" s="6"/>
      <c r="SYP95" s="6"/>
      <c r="SYQ95" s="6"/>
      <c r="SYR95" s="6"/>
      <c r="SYS95" s="6"/>
      <c r="SYT95" s="6"/>
      <c r="SYU95" s="6"/>
      <c r="SYV95" s="6"/>
      <c r="SYW95" s="6"/>
      <c r="SYX95" s="6"/>
      <c r="SYY95" s="6"/>
      <c r="SYZ95" s="6"/>
      <c r="SZA95" s="6"/>
      <c r="SZB95" s="6"/>
      <c r="SZC95" s="6"/>
      <c r="SZD95" s="6"/>
      <c r="SZE95" s="6"/>
      <c r="SZF95" s="6"/>
      <c r="SZG95" s="6"/>
      <c r="SZH95" s="6"/>
      <c r="SZI95" s="6"/>
      <c r="SZJ95" s="6"/>
      <c r="SZK95" s="6"/>
      <c r="SZL95" s="6"/>
      <c r="SZM95" s="6"/>
      <c r="SZN95" s="6"/>
      <c r="SZO95" s="6"/>
      <c r="SZP95" s="6"/>
      <c r="SZQ95" s="6"/>
      <c r="SZR95" s="6"/>
      <c r="SZS95" s="6"/>
      <c r="SZT95" s="6"/>
      <c r="SZU95" s="6"/>
      <c r="SZV95" s="6"/>
      <c r="SZW95" s="6"/>
      <c r="SZX95" s="6"/>
      <c r="SZY95" s="6"/>
      <c r="SZZ95" s="6"/>
      <c r="TAA95" s="6"/>
      <c r="TAB95" s="6"/>
      <c r="TAC95" s="6"/>
      <c r="TAD95" s="6"/>
      <c r="TAE95" s="6"/>
      <c r="TAF95" s="6"/>
      <c r="TAG95" s="6"/>
      <c r="TAH95" s="6"/>
      <c r="TAI95" s="6"/>
      <c r="TAJ95" s="6"/>
      <c r="TAK95" s="6"/>
      <c r="TAL95" s="6"/>
      <c r="TAM95" s="6"/>
      <c r="TAN95" s="6"/>
      <c r="TAO95" s="6"/>
      <c r="TAP95" s="6"/>
      <c r="TAQ95" s="6"/>
      <c r="TAR95" s="6"/>
      <c r="TAS95" s="6"/>
      <c r="TAT95" s="6"/>
      <c r="TAU95" s="6"/>
      <c r="TAV95" s="6"/>
      <c r="TAW95" s="6"/>
      <c r="TAX95" s="6"/>
      <c r="TAY95" s="6"/>
      <c r="TAZ95" s="6"/>
      <c r="TBA95" s="6"/>
      <c r="TBB95" s="6"/>
      <c r="TBC95" s="6"/>
      <c r="TBD95" s="6"/>
      <c r="TBE95" s="6"/>
      <c r="TBF95" s="6"/>
      <c r="TBG95" s="6"/>
      <c r="TBH95" s="6"/>
      <c r="TBI95" s="6"/>
      <c r="TBJ95" s="6"/>
      <c r="TBK95" s="6"/>
      <c r="TBL95" s="6"/>
      <c r="TBM95" s="6"/>
      <c r="TBN95" s="6"/>
      <c r="TBO95" s="6"/>
      <c r="TBP95" s="6"/>
      <c r="TBQ95" s="6"/>
      <c r="TBR95" s="6"/>
      <c r="TBS95" s="6"/>
      <c r="TBT95" s="6"/>
      <c r="TBU95" s="6"/>
      <c r="TBV95" s="6"/>
      <c r="TBW95" s="6"/>
      <c r="TBX95" s="6"/>
      <c r="TBY95" s="6"/>
      <c r="TBZ95" s="6"/>
      <c r="TCA95" s="6"/>
      <c r="TCB95" s="6"/>
      <c r="TCC95" s="6"/>
      <c r="TCD95" s="6"/>
      <c r="TCE95" s="6"/>
      <c r="TCF95" s="6"/>
      <c r="TCG95" s="6"/>
      <c r="TCH95" s="6"/>
      <c r="TCI95" s="6"/>
      <c r="TCJ95" s="6"/>
      <c r="TCK95" s="6"/>
      <c r="TCL95" s="6"/>
      <c r="TCM95" s="6"/>
      <c r="TCN95" s="6"/>
      <c r="TCO95" s="6"/>
      <c r="TCP95" s="6"/>
      <c r="TCQ95" s="6"/>
      <c r="TCR95" s="6"/>
      <c r="TCS95" s="6"/>
      <c r="TCT95" s="6"/>
      <c r="TCU95" s="6"/>
      <c r="TCV95" s="6"/>
      <c r="TCW95" s="6"/>
      <c r="TCX95" s="6"/>
      <c r="TCY95" s="6"/>
      <c r="TCZ95" s="6"/>
      <c r="TDA95" s="6"/>
      <c r="TDB95" s="6"/>
      <c r="TDC95" s="6"/>
      <c r="TDD95" s="6"/>
      <c r="TDE95" s="6"/>
      <c r="TDF95" s="6"/>
      <c r="TDG95" s="6"/>
      <c r="TDH95" s="6"/>
      <c r="TDI95" s="6"/>
      <c r="TDJ95" s="6"/>
      <c r="TDK95" s="6"/>
      <c r="TDL95" s="6"/>
      <c r="TDM95" s="6"/>
      <c r="TDN95" s="6"/>
      <c r="TDO95" s="6"/>
      <c r="TDP95" s="6"/>
      <c r="TDQ95" s="6"/>
      <c r="TDR95" s="6"/>
      <c r="TDS95" s="6"/>
      <c r="TDT95" s="6"/>
      <c r="TDU95" s="6"/>
      <c r="TDV95" s="6"/>
      <c r="TDW95" s="6"/>
      <c r="TDX95" s="6"/>
      <c r="TDY95" s="6"/>
      <c r="TDZ95" s="6"/>
      <c r="TEA95" s="6"/>
      <c r="TEB95" s="6"/>
      <c r="TEC95" s="6"/>
      <c r="TED95" s="6"/>
      <c r="TEE95" s="6"/>
      <c r="TEF95" s="6"/>
      <c r="TEG95" s="6"/>
      <c r="TEH95" s="6"/>
      <c r="TEI95" s="6"/>
      <c r="TEJ95" s="6"/>
      <c r="TEK95" s="6"/>
      <c r="TEL95" s="6"/>
      <c r="TEM95" s="6"/>
      <c r="TEN95" s="6"/>
      <c r="TEO95" s="6"/>
      <c r="TEP95" s="6"/>
      <c r="TEQ95" s="6"/>
      <c r="TER95" s="6"/>
      <c r="TES95" s="6"/>
      <c r="TET95" s="6"/>
      <c r="TEU95" s="6"/>
      <c r="TEV95" s="6"/>
      <c r="TEW95" s="6"/>
      <c r="TEX95" s="6"/>
      <c r="TEY95" s="6"/>
      <c r="TEZ95" s="6"/>
      <c r="TFA95" s="6"/>
      <c r="TFB95" s="6"/>
      <c r="TFC95" s="6"/>
      <c r="TFD95" s="6"/>
      <c r="TFE95" s="6"/>
      <c r="TFF95" s="6"/>
      <c r="TFG95" s="6"/>
      <c r="TFH95" s="6"/>
      <c r="TFI95" s="6"/>
      <c r="TFJ95" s="6"/>
      <c r="TFK95" s="6"/>
      <c r="TFL95" s="6"/>
      <c r="TFM95" s="6"/>
      <c r="TFN95" s="6"/>
      <c r="TFO95" s="6"/>
      <c r="TFP95" s="6"/>
      <c r="TFQ95" s="6"/>
      <c r="TFR95" s="6"/>
      <c r="TFS95" s="6"/>
      <c r="TFT95" s="6"/>
      <c r="TFU95" s="6"/>
      <c r="TFV95" s="6"/>
      <c r="TFW95" s="6"/>
      <c r="TFX95" s="6"/>
      <c r="TFY95" s="6"/>
      <c r="TFZ95" s="6"/>
      <c r="TGA95" s="6"/>
      <c r="TGB95" s="6"/>
      <c r="TGC95" s="6"/>
      <c r="TGD95" s="6"/>
      <c r="TGE95" s="6"/>
      <c r="TGF95" s="6"/>
      <c r="TGG95" s="6"/>
      <c r="TGH95" s="6"/>
      <c r="TGI95" s="6"/>
      <c r="TGJ95" s="6"/>
      <c r="TGK95" s="6"/>
      <c r="TGL95" s="6"/>
      <c r="TGM95" s="6"/>
      <c r="TGN95" s="6"/>
      <c r="TGO95" s="6"/>
      <c r="TGP95" s="6"/>
      <c r="TGQ95" s="6"/>
      <c r="TGR95" s="6"/>
      <c r="TGS95" s="6"/>
      <c r="TGT95" s="6"/>
      <c r="TGU95" s="6"/>
      <c r="TGV95" s="6"/>
      <c r="TGW95" s="6"/>
      <c r="TGX95" s="6"/>
      <c r="TGY95" s="6"/>
      <c r="TGZ95" s="6"/>
      <c r="THA95" s="6"/>
      <c r="THB95" s="6"/>
      <c r="THC95" s="6"/>
      <c r="THD95" s="6"/>
      <c r="THE95" s="6"/>
      <c r="THF95" s="6"/>
      <c r="THG95" s="6"/>
      <c r="THH95" s="6"/>
      <c r="THI95" s="6"/>
      <c r="THJ95" s="6"/>
      <c r="THK95" s="6"/>
      <c r="THL95" s="6"/>
      <c r="THM95" s="6"/>
      <c r="THN95" s="6"/>
      <c r="THO95" s="6"/>
      <c r="THP95" s="6"/>
      <c r="THQ95" s="6"/>
      <c r="THR95" s="6"/>
      <c r="THS95" s="6"/>
      <c r="THT95" s="6"/>
      <c r="THU95" s="6"/>
      <c r="THV95" s="6"/>
      <c r="THW95" s="6"/>
      <c r="THX95" s="6"/>
      <c r="THY95" s="6"/>
      <c r="THZ95" s="6"/>
      <c r="TIA95" s="6"/>
      <c r="TIB95" s="6"/>
      <c r="TIC95" s="6"/>
      <c r="TID95" s="6"/>
      <c r="TIE95" s="6"/>
      <c r="TIF95" s="6"/>
      <c r="TIG95" s="6"/>
      <c r="TIH95" s="6"/>
      <c r="TII95" s="6"/>
      <c r="TIJ95" s="6"/>
      <c r="TIK95" s="6"/>
      <c r="TIL95" s="6"/>
      <c r="TIM95" s="6"/>
      <c r="TIN95" s="6"/>
      <c r="TIO95" s="6"/>
      <c r="TIP95" s="6"/>
      <c r="TIQ95" s="6"/>
      <c r="TIR95" s="6"/>
      <c r="TIS95" s="6"/>
      <c r="TIT95" s="6"/>
      <c r="TIU95" s="6"/>
      <c r="TIV95" s="6"/>
      <c r="TIW95" s="6"/>
      <c r="TIX95" s="6"/>
      <c r="TIY95" s="6"/>
      <c r="TIZ95" s="6"/>
      <c r="TJA95" s="6"/>
      <c r="TJB95" s="6"/>
      <c r="TJC95" s="6"/>
      <c r="TJD95" s="6"/>
      <c r="TJE95" s="6"/>
      <c r="TJF95" s="6"/>
      <c r="TJG95" s="6"/>
      <c r="TJH95" s="6"/>
      <c r="TJI95" s="6"/>
      <c r="TJJ95" s="6"/>
      <c r="TJK95" s="6"/>
      <c r="TJL95" s="6"/>
      <c r="TJM95" s="6"/>
      <c r="TJN95" s="6"/>
      <c r="TJO95" s="6"/>
      <c r="TJP95" s="6"/>
      <c r="TJQ95" s="6"/>
      <c r="TJR95" s="6"/>
      <c r="TJS95" s="6"/>
      <c r="TJT95" s="6"/>
      <c r="TJU95" s="6"/>
      <c r="TJV95" s="6"/>
      <c r="TJW95" s="6"/>
      <c r="TJX95" s="6"/>
      <c r="TJY95" s="6"/>
      <c r="TJZ95" s="6"/>
      <c r="TKA95" s="6"/>
      <c r="TKB95" s="6"/>
      <c r="TKC95" s="6"/>
      <c r="TKD95" s="6"/>
      <c r="TKE95" s="6"/>
      <c r="TKF95" s="6"/>
      <c r="TKG95" s="6"/>
      <c r="TKH95" s="6"/>
      <c r="TKI95" s="6"/>
      <c r="TKJ95" s="6"/>
      <c r="TKK95" s="6"/>
      <c r="TKL95" s="6"/>
      <c r="TKM95" s="6"/>
      <c r="TKN95" s="6"/>
      <c r="TKO95" s="6"/>
      <c r="TKP95" s="6"/>
      <c r="TKQ95" s="6"/>
      <c r="TKR95" s="6"/>
      <c r="TKS95" s="6"/>
      <c r="TKT95" s="6"/>
      <c r="TKU95" s="6"/>
      <c r="TKV95" s="6"/>
      <c r="TKW95" s="6"/>
      <c r="TKX95" s="6"/>
      <c r="TKY95" s="6"/>
      <c r="TKZ95" s="6"/>
      <c r="TLA95" s="6"/>
      <c r="TLB95" s="6"/>
      <c r="TLC95" s="6"/>
      <c r="TLD95" s="6"/>
      <c r="TLE95" s="6"/>
      <c r="TLF95" s="6"/>
      <c r="TLG95" s="6"/>
      <c r="TLH95" s="6"/>
      <c r="TLI95" s="6"/>
      <c r="TLJ95" s="6"/>
      <c r="TLK95" s="6"/>
      <c r="TLL95" s="6"/>
      <c r="TLM95" s="6"/>
      <c r="TLN95" s="6"/>
      <c r="TLO95" s="6"/>
      <c r="TLP95" s="6"/>
      <c r="TLQ95" s="6"/>
      <c r="TLR95" s="6"/>
      <c r="TLS95" s="6"/>
      <c r="TLT95" s="6"/>
      <c r="TLU95" s="6"/>
      <c r="TLV95" s="6"/>
      <c r="TLW95" s="6"/>
      <c r="TLX95" s="6"/>
      <c r="TLY95" s="6"/>
      <c r="TLZ95" s="6"/>
      <c r="TMA95" s="6"/>
      <c r="TMB95" s="6"/>
      <c r="TMC95" s="6"/>
      <c r="TMD95" s="6"/>
      <c r="TME95" s="6"/>
      <c r="TMF95" s="6"/>
      <c r="TMG95" s="6"/>
      <c r="TMH95" s="6"/>
      <c r="TMI95" s="6"/>
      <c r="TMJ95" s="6"/>
      <c r="TMK95" s="6"/>
      <c r="TML95" s="6"/>
      <c r="TMM95" s="6"/>
      <c r="TMN95" s="6"/>
      <c r="TMO95" s="6"/>
      <c r="TMP95" s="6"/>
      <c r="TMQ95" s="6"/>
      <c r="TMR95" s="6"/>
      <c r="TMS95" s="6"/>
      <c r="TMT95" s="6"/>
      <c r="TMU95" s="6"/>
      <c r="TMV95" s="6"/>
      <c r="TMW95" s="6"/>
      <c r="TMX95" s="6"/>
      <c r="TMY95" s="6"/>
      <c r="TMZ95" s="6"/>
      <c r="TNA95" s="6"/>
      <c r="TNB95" s="6"/>
      <c r="TNC95" s="6"/>
      <c r="TND95" s="6"/>
      <c r="TNE95" s="6"/>
      <c r="TNF95" s="6"/>
      <c r="TNG95" s="6"/>
      <c r="TNH95" s="6"/>
      <c r="TNI95" s="6"/>
      <c r="TNJ95" s="6"/>
      <c r="TNK95" s="6"/>
      <c r="TNL95" s="6"/>
      <c r="TNM95" s="6"/>
      <c r="TNN95" s="6"/>
      <c r="TNO95" s="6"/>
      <c r="TNP95" s="6"/>
      <c r="TNQ95" s="6"/>
      <c r="TNR95" s="6"/>
      <c r="TNS95" s="6"/>
      <c r="TNT95" s="6"/>
      <c r="TNU95" s="6"/>
      <c r="TNV95" s="6"/>
      <c r="TNW95" s="6"/>
      <c r="TNX95" s="6"/>
      <c r="TNY95" s="6"/>
      <c r="TNZ95" s="6"/>
      <c r="TOA95" s="6"/>
      <c r="TOB95" s="6"/>
      <c r="TOC95" s="6"/>
      <c r="TOD95" s="6"/>
      <c r="TOE95" s="6"/>
      <c r="TOF95" s="6"/>
      <c r="TOG95" s="6"/>
      <c r="TOH95" s="6"/>
      <c r="TOI95" s="6"/>
      <c r="TOJ95" s="6"/>
      <c r="TOK95" s="6"/>
      <c r="TOL95" s="6"/>
      <c r="TOM95" s="6"/>
      <c r="TON95" s="6"/>
      <c r="TOO95" s="6"/>
      <c r="TOP95" s="6"/>
      <c r="TOQ95" s="6"/>
      <c r="TOR95" s="6"/>
      <c r="TOS95" s="6"/>
      <c r="TOT95" s="6"/>
      <c r="TOU95" s="6"/>
      <c r="TOV95" s="6"/>
      <c r="TOW95" s="6"/>
      <c r="TOX95" s="6"/>
      <c r="TOY95" s="6"/>
      <c r="TOZ95" s="6"/>
      <c r="TPA95" s="6"/>
      <c r="TPB95" s="6"/>
      <c r="TPC95" s="6"/>
      <c r="TPD95" s="6"/>
      <c r="TPE95" s="6"/>
      <c r="TPF95" s="6"/>
      <c r="TPG95" s="6"/>
      <c r="TPH95" s="6"/>
      <c r="TPI95" s="6"/>
      <c r="TPJ95" s="6"/>
      <c r="TPK95" s="6"/>
      <c r="TPL95" s="6"/>
      <c r="TPM95" s="6"/>
      <c r="TPN95" s="6"/>
      <c r="TPO95" s="6"/>
      <c r="TPP95" s="6"/>
      <c r="TPQ95" s="6"/>
      <c r="TPR95" s="6"/>
      <c r="TPS95" s="6"/>
      <c r="TPT95" s="6"/>
      <c r="TPU95" s="6"/>
      <c r="TPV95" s="6"/>
      <c r="TPW95" s="6"/>
      <c r="TPX95" s="6"/>
      <c r="TPY95" s="6"/>
      <c r="TPZ95" s="6"/>
      <c r="TQA95" s="6"/>
      <c r="TQB95" s="6"/>
      <c r="TQC95" s="6"/>
      <c r="TQD95" s="6"/>
      <c r="TQE95" s="6"/>
      <c r="TQF95" s="6"/>
      <c r="TQG95" s="6"/>
      <c r="TQH95" s="6"/>
      <c r="TQI95" s="6"/>
      <c r="TQJ95" s="6"/>
      <c r="TQK95" s="6"/>
      <c r="TQL95" s="6"/>
      <c r="TQM95" s="6"/>
      <c r="TQN95" s="6"/>
      <c r="TQO95" s="6"/>
      <c r="TQP95" s="6"/>
      <c r="TQQ95" s="6"/>
      <c r="TQR95" s="6"/>
      <c r="TQS95" s="6"/>
      <c r="TQT95" s="6"/>
      <c r="TQU95" s="6"/>
      <c r="TQV95" s="6"/>
      <c r="TQW95" s="6"/>
      <c r="TQX95" s="6"/>
      <c r="TQY95" s="6"/>
      <c r="TQZ95" s="6"/>
      <c r="TRA95" s="6"/>
      <c r="TRB95" s="6"/>
      <c r="TRC95" s="6"/>
      <c r="TRD95" s="6"/>
      <c r="TRE95" s="6"/>
      <c r="TRF95" s="6"/>
      <c r="TRG95" s="6"/>
      <c r="TRH95" s="6"/>
      <c r="TRI95" s="6"/>
      <c r="TRJ95" s="6"/>
      <c r="TRK95" s="6"/>
      <c r="TRL95" s="6"/>
      <c r="TRM95" s="6"/>
      <c r="TRN95" s="6"/>
      <c r="TRO95" s="6"/>
      <c r="TRP95" s="6"/>
      <c r="TRQ95" s="6"/>
      <c r="TRR95" s="6"/>
      <c r="TRS95" s="6"/>
      <c r="TRT95" s="6"/>
      <c r="TRU95" s="6"/>
      <c r="TRV95" s="6"/>
      <c r="TRW95" s="6"/>
      <c r="TRX95" s="6"/>
      <c r="TRY95" s="6"/>
      <c r="TRZ95" s="6"/>
      <c r="TSA95" s="6"/>
      <c r="TSB95" s="6"/>
      <c r="TSC95" s="6"/>
      <c r="TSD95" s="6"/>
      <c r="TSE95" s="6"/>
      <c r="TSF95" s="6"/>
      <c r="TSG95" s="6"/>
      <c r="TSH95" s="6"/>
      <c r="TSI95" s="6"/>
      <c r="TSJ95" s="6"/>
      <c r="TSK95" s="6"/>
      <c r="TSL95" s="6"/>
      <c r="TSM95" s="6"/>
      <c r="TSN95" s="6"/>
      <c r="TSO95" s="6"/>
      <c r="TSP95" s="6"/>
      <c r="TSQ95" s="6"/>
      <c r="TSR95" s="6"/>
      <c r="TSS95" s="6"/>
      <c r="TST95" s="6"/>
      <c r="TSU95" s="6"/>
      <c r="TSV95" s="6"/>
      <c r="TSW95" s="6"/>
      <c r="TSX95" s="6"/>
      <c r="TSY95" s="6"/>
      <c r="TSZ95" s="6"/>
      <c r="TTA95" s="6"/>
      <c r="TTB95" s="6"/>
      <c r="TTC95" s="6"/>
      <c r="TTD95" s="6"/>
      <c r="TTE95" s="6"/>
      <c r="TTF95" s="6"/>
      <c r="TTG95" s="6"/>
      <c r="TTH95" s="6"/>
      <c r="TTI95" s="6"/>
      <c r="TTJ95" s="6"/>
      <c r="TTK95" s="6"/>
      <c r="TTL95" s="6"/>
      <c r="TTM95" s="6"/>
      <c r="TTN95" s="6"/>
      <c r="TTO95" s="6"/>
      <c r="TTP95" s="6"/>
      <c r="TTQ95" s="6"/>
      <c r="TTR95" s="6"/>
      <c r="TTS95" s="6"/>
      <c r="TTT95" s="6"/>
      <c r="TTU95" s="6"/>
      <c r="TTV95" s="6"/>
      <c r="TTW95" s="6"/>
      <c r="TTX95" s="6"/>
      <c r="TTY95" s="6"/>
      <c r="TTZ95" s="6"/>
      <c r="TUA95" s="6"/>
      <c r="TUB95" s="6"/>
      <c r="TUC95" s="6"/>
      <c r="TUD95" s="6"/>
      <c r="TUE95" s="6"/>
      <c r="TUF95" s="6"/>
      <c r="TUG95" s="6"/>
      <c r="TUH95" s="6"/>
      <c r="TUI95" s="6"/>
      <c r="TUJ95" s="6"/>
      <c r="TUK95" s="6"/>
      <c r="TUL95" s="6"/>
      <c r="TUM95" s="6"/>
      <c r="TUN95" s="6"/>
      <c r="TUO95" s="6"/>
      <c r="TUP95" s="6"/>
      <c r="TUQ95" s="6"/>
      <c r="TUR95" s="6"/>
      <c r="TUS95" s="6"/>
      <c r="TUT95" s="6"/>
      <c r="TUU95" s="6"/>
      <c r="TUV95" s="6"/>
      <c r="TUW95" s="6"/>
      <c r="TUX95" s="6"/>
      <c r="TUY95" s="6"/>
      <c r="TUZ95" s="6"/>
      <c r="TVA95" s="6"/>
      <c r="TVB95" s="6"/>
      <c r="TVC95" s="6"/>
      <c r="TVD95" s="6"/>
      <c r="TVE95" s="6"/>
      <c r="TVF95" s="6"/>
      <c r="TVG95" s="6"/>
      <c r="TVH95" s="6"/>
      <c r="TVI95" s="6"/>
      <c r="TVJ95" s="6"/>
      <c r="TVK95" s="6"/>
      <c r="TVL95" s="6"/>
      <c r="TVM95" s="6"/>
      <c r="TVN95" s="6"/>
      <c r="TVO95" s="6"/>
      <c r="TVP95" s="6"/>
      <c r="TVQ95" s="6"/>
      <c r="TVR95" s="6"/>
      <c r="TVS95" s="6"/>
      <c r="TVT95" s="6"/>
      <c r="TVU95" s="6"/>
      <c r="TVV95" s="6"/>
      <c r="TVW95" s="6"/>
      <c r="TVX95" s="6"/>
      <c r="TVY95" s="6"/>
      <c r="TVZ95" s="6"/>
      <c r="TWA95" s="6"/>
      <c r="TWB95" s="6"/>
      <c r="TWC95" s="6"/>
      <c r="TWD95" s="6"/>
      <c r="TWE95" s="6"/>
      <c r="TWF95" s="6"/>
      <c r="TWG95" s="6"/>
      <c r="TWH95" s="6"/>
      <c r="TWI95" s="6"/>
      <c r="TWJ95" s="6"/>
      <c r="TWK95" s="6"/>
      <c r="TWL95" s="6"/>
      <c r="TWM95" s="6"/>
      <c r="TWN95" s="6"/>
      <c r="TWO95" s="6"/>
      <c r="TWP95" s="6"/>
      <c r="TWQ95" s="6"/>
      <c r="TWR95" s="6"/>
      <c r="TWS95" s="6"/>
      <c r="TWT95" s="6"/>
      <c r="TWU95" s="6"/>
      <c r="TWV95" s="6"/>
      <c r="TWW95" s="6"/>
      <c r="TWX95" s="6"/>
      <c r="TWY95" s="6"/>
      <c r="TWZ95" s="6"/>
      <c r="TXA95" s="6"/>
      <c r="TXB95" s="6"/>
      <c r="TXC95" s="6"/>
      <c r="TXD95" s="6"/>
      <c r="TXE95" s="6"/>
      <c r="TXF95" s="6"/>
      <c r="TXG95" s="6"/>
      <c r="TXH95" s="6"/>
      <c r="TXI95" s="6"/>
      <c r="TXJ95" s="6"/>
      <c r="TXK95" s="6"/>
      <c r="TXL95" s="6"/>
      <c r="TXM95" s="6"/>
      <c r="TXN95" s="6"/>
      <c r="TXO95" s="6"/>
      <c r="TXP95" s="6"/>
      <c r="TXQ95" s="6"/>
      <c r="TXR95" s="6"/>
      <c r="TXS95" s="6"/>
      <c r="TXT95" s="6"/>
      <c r="TXU95" s="6"/>
      <c r="TXV95" s="6"/>
      <c r="TXW95" s="6"/>
      <c r="TXX95" s="6"/>
      <c r="TXY95" s="6"/>
      <c r="TXZ95" s="6"/>
      <c r="TYA95" s="6"/>
      <c r="TYB95" s="6"/>
      <c r="TYC95" s="6"/>
      <c r="TYD95" s="6"/>
      <c r="TYE95" s="6"/>
      <c r="TYF95" s="6"/>
      <c r="TYG95" s="6"/>
      <c r="TYH95" s="6"/>
      <c r="TYI95" s="6"/>
      <c r="TYJ95" s="6"/>
      <c r="TYK95" s="6"/>
      <c r="TYL95" s="6"/>
      <c r="TYM95" s="6"/>
      <c r="TYN95" s="6"/>
      <c r="TYO95" s="6"/>
      <c r="TYP95" s="6"/>
      <c r="TYQ95" s="6"/>
      <c r="TYR95" s="6"/>
      <c r="TYS95" s="6"/>
      <c r="TYT95" s="6"/>
      <c r="TYU95" s="6"/>
      <c r="TYV95" s="6"/>
      <c r="TYW95" s="6"/>
      <c r="TYX95" s="6"/>
      <c r="TYY95" s="6"/>
      <c r="TYZ95" s="6"/>
      <c r="TZA95" s="6"/>
      <c r="TZB95" s="6"/>
      <c r="TZC95" s="6"/>
      <c r="TZD95" s="6"/>
      <c r="TZE95" s="6"/>
      <c r="TZF95" s="6"/>
      <c r="TZG95" s="6"/>
      <c r="TZH95" s="6"/>
      <c r="TZI95" s="6"/>
      <c r="TZJ95" s="6"/>
      <c r="TZK95" s="6"/>
      <c r="TZL95" s="6"/>
      <c r="TZM95" s="6"/>
      <c r="TZN95" s="6"/>
      <c r="TZO95" s="6"/>
      <c r="TZP95" s="6"/>
      <c r="TZQ95" s="6"/>
      <c r="TZR95" s="6"/>
      <c r="TZS95" s="6"/>
      <c r="TZT95" s="6"/>
      <c r="TZU95" s="6"/>
      <c r="TZV95" s="6"/>
      <c r="TZW95" s="6"/>
      <c r="TZX95" s="6"/>
      <c r="TZY95" s="6"/>
      <c r="TZZ95" s="6"/>
      <c r="UAA95" s="6"/>
      <c r="UAB95" s="6"/>
      <c r="UAC95" s="6"/>
      <c r="UAD95" s="6"/>
      <c r="UAE95" s="6"/>
      <c r="UAF95" s="6"/>
      <c r="UAG95" s="6"/>
      <c r="UAH95" s="6"/>
      <c r="UAI95" s="6"/>
      <c r="UAJ95" s="6"/>
      <c r="UAK95" s="6"/>
      <c r="UAL95" s="6"/>
      <c r="UAM95" s="6"/>
      <c r="UAN95" s="6"/>
      <c r="UAO95" s="6"/>
      <c r="UAP95" s="6"/>
      <c r="UAQ95" s="6"/>
      <c r="UAR95" s="6"/>
      <c r="UAS95" s="6"/>
      <c r="UAT95" s="6"/>
      <c r="UAU95" s="6"/>
      <c r="UAV95" s="6"/>
      <c r="UAW95" s="6"/>
      <c r="UAX95" s="6"/>
      <c r="UAY95" s="6"/>
      <c r="UAZ95" s="6"/>
      <c r="UBA95" s="6"/>
      <c r="UBB95" s="6"/>
      <c r="UBC95" s="6"/>
      <c r="UBD95" s="6"/>
      <c r="UBE95" s="6"/>
      <c r="UBF95" s="6"/>
      <c r="UBG95" s="6"/>
      <c r="UBH95" s="6"/>
      <c r="UBI95" s="6"/>
      <c r="UBJ95" s="6"/>
      <c r="UBK95" s="6"/>
      <c r="UBL95" s="6"/>
      <c r="UBM95" s="6"/>
      <c r="UBN95" s="6"/>
      <c r="UBO95" s="6"/>
      <c r="UBP95" s="6"/>
      <c r="UBQ95" s="6"/>
      <c r="UBR95" s="6"/>
      <c r="UBS95" s="6"/>
      <c r="UBT95" s="6"/>
      <c r="UBU95" s="6"/>
      <c r="UBV95" s="6"/>
      <c r="UBW95" s="6"/>
      <c r="UBX95" s="6"/>
      <c r="UBY95" s="6"/>
      <c r="UBZ95" s="6"/>
      <c r="UCA95" s="6"/>
      <c r="UCB95" s="6"/>
      <c r="UCC95" s="6"/>
      <c r="UCD95" s="6"/>
      <c r="UCE95" s="6"/>
      <c r="UCF95" s="6"/>
      <c r="UCG95" s="6"/>
      <c r="UCH95" s="6"/>
      <c r="UCI95" s="6"/>
      <c r="UCJ95" s="6"/>
      <c r="UCK95" s="6"/>
      <c r="UCL95" s="6"/>
      <c r="UCM95" s="6"/>
      <c r="UCN95" s="6"/>
      <c r="UCO95" s="6"/>
      <c r="UCP95" s="6"/>
      <c r="UCQ95" s="6"/>
      <c r="UCR95" s="6"/>
      <c r="UCS95" s="6"/>
      <c r="UCT95" s="6"/>
      <c r="UCU95" s="6"/>
      <c r="UCV95" s="6"/>
      <c r="UCW95" s="6"/>
      <c r="UCX95" s="6"/>
      <c r="UCY95" s="6"/>
      <c r="UCZ95" s="6"/>
      <c r="UDA95" s="6"/>
      <c r="UDB95" s="6"/>
      <c r="UDC95" s="6"/>
      <c r="UDD95" s="6"/>
      <c r="UDE95" s="6"/>
      <c r="UDF95" s="6"/>
      <c r="UDG95" s="6"/>
      <c r="UDH95" s="6"/>
      <c r="UDI95" s="6"/>
      <c r="UDJ95" s="6"/>
      <c r="UDK95" s="6"/>
      <c r="UDL95" s="6"/>
      <c r="UDM95" s="6"/>
      <c r="UDN95" s="6"/>
      <c r="UDO95" s="6"/>
      <c r="UDP95" s="6"/>
      <c r="UDQ95" s="6"/>
      <c r="UDR95" s="6"/>
      <c r="UDS95" s="6"/>
      <c r="UDT95" s="6"/>
      <c r="UDU95" s="6"/>
      <c r="UDV95" s="6"/>
      <c r="UDW95" s="6"/>
      <c r="UDX95" s="6"/>
      <c r="UDY95" s="6"/>
      <c r="UDZ95" s="6"/>
      <c r="UEA95" s="6"/>
      <c r="UEB95" s="6"/>
      <c r="UEC95" s="6"/>
      <c r="UED95" s="6"/>
      <c r="UEE95" s="6"/>
      <c r="UEF95" s="6"/>
      <c r="UEG95" s="6"/>
      <c r="UEH95" s="6"/>
      <c r="UEI95" s="6"/>
      <c r="UEJ95" s="6"/>
      <c r="UEK95" s="6"/>
      <c r="UEL95" s="6"/>
      <c r="UEM95" s="6"/>
      <c r="UEN95" s="6"/>
      <c r="UEO95" s="6"/>
      <c r="UEP95" s="6"/>
      <c r="UEQ95" s="6"/>
      <c r="UER95" s="6"/>
      <c r="UES95" s="6"/>
      <c r="UET95" s="6"/>
      <c r="UEU95" s="6"/>
      <c r="UEV95" s="6"/>
      <c r="UEW95" s="6"/>
      <c r="UEX95" s="6"/>
      <c r="UEY95" s="6"/>
      <c r="UEZ95" s="6"/>
      <c r="UFA95" s="6"/>
      <c r="UFB95" s="6"/>
      <c r="UFC95" s="6"/>
      <c r="UFD95" s="6"/>
      <c r="UFE95" s="6"/>
      <c r="UFF95" s="6"/>
      <c r="UFG95" s="6"/>
      <c r="UFH95" s="6"/>
      <c r="UFI95" s="6"/>
      <c r="UFJ95" s="6"/>
      <c r="UFK95" s="6"/>
      <c r="UFL95" s="6"/>
      <c r="UFM95" s="6"/>
      <c r="UFN95" s="6"/>
      <c r="UFO95" s="6"/>
      <c r="UFP95" s="6"/>
      <c r="UFQ95" s="6"/>
      <c r="UFR95" s="6"/>
      <c r="UFS95" s="6"/>
      <c r="UFT95" s="6"/>
      <c r="UFU95" s="6"/>
      <c r="UFV95" s="6"/>
      <c r="UFW95" s="6"/>
      <c r="UFX95" s="6"/>
      <c r="UFY95" s="6"/>
      <c r="UFZ95" s="6"/>
      <c r="UGA95" s="6"/>
      <c r="UGB95" s="6"/>
      <c r="UGC95" s="6"/>
      <c r="UGD95" s="6"/>
      <c r="UGE95" s="6"/>
      <c r="UGF95" s="6"/>
      <c r="UGG95" s="6"/>
      <c r="UGH95" s="6"/>
      <c r="UGI95" s="6"/>
      <c r="UGJ95" s="6"/>
      <c r="UGK95" s="6"/>
      <c r="UGL95" s="6"/>
      <c r="UGM95" s="6"/>
      <c r="UGN95" s="6"/>
      <c r="UGO95" s="6"/>
      <c r="UGP95" s="6"/>
      <c r="UGQ95" s="6"/>
      <c r="UGR95" s="6"/>
      <c r="UGS95" s="6"/>
      <c r="UGT95" s="6"/>
      <c r="UGU95" s="6"/>
      <c r="UGV95" s="6"/>
      <c r="UGW95" s="6"/>
      <c r="UGX95" s="6"/>
      <c r="UGY95" s="6"/>
      <c r="UGZ95" s="6"/>
      <c r="UHA95" s="6"/>
      <c r="UHB95" s="6"/>
      <c r="UHC95" s="6"/>
      <c r="UHD95" s="6"/>
      <c r="UHE95" s="6"/>
      <c r="UHF95" s="6"/>
      <c r="UHG95" s="6"/>
      <c r="UHH95" s="6"/>
      <c r="UHI95" s="6"/>
      <c r="UHJ95" s="6"/>
      <c r="UHK95" s="6"/>
      <c r="UHL95" s="6"/>
      <c r="UHM95" s="6"/>
      <c r="UHN95" s="6"/>
      <c r="UHO95" s="6"/>
      <c r="UHP95" s="6"/>
      <c r="UHQ95" s="6"/>
      <c r="UHR95" s="6"/>
      <c r="UHS95" s="6"/>
      <c r="UHT95" s="6"/>
      <c r="UHU95" s="6"/>
      <c r="UHV95" s="6"/>
      <c r="UHW95" s="6"/>
      <c r="UHX95" s="6"/>
      <c r="UHY95" s="6"/>
      <c r="UHZ95" s="6"/>
      <c r="UIA95" s="6"/>
      <c r="UIB95" s="6"/>
      <c r="UIC95" s="6"/>
      <c r="UID95" s="6"/>
      <c r="UIE95" s="6"/>
      <c r="UIF95" s="6"/>
      <c r="UIG95" s="6"/>
      <c r="UIH95" s="6"/>
      <c r="UII95" s="6"/>
      <c r="UIJ95" s="6"/>
      <c r="UIK95" s="6"/>
      <c r="UIL95" s="6"/>
      <c r="UIM95" s="6"/>
      <c r="UIN95" s="6"/>
      <c r="UIO95" s="6"/>
      <c r="UIP95" s="6"/>
      <c r="UIQ95" s="6"/>
      <c r="UIR95" s="6"/>
      <c r="UIS95" s="6"/>
      <c r="UIT95" s="6"/>
      <c r="UIU95" s="6"/>
      <c r="UIV95" s="6"/>
      <c r="UIW95" s="6"/>
      <c r="UIX95" s="6"/>
      <c r="UIY95" s="6"/>
      <c r="UIZ95" s="6"/>
      <c r="UJA95" s="6"/>
      <c r="UJB95" s="6"/>
      <c r="UJC95" s="6"/>
      <c r="UJD95" s="6"/>
      <c r="UJE95" s="6"/>
      <c r="UJF95" s="6"/>
      <c r="UJG95" s="6"/>
      <c r="UJH95" s="6"/>
      <c r="UJI95" s="6"/>
      <c r="UJJ95" s="6"/>
      <c r="UJK95" s="6"/>
      <c r="UJL95" s="6"/>
      <c r="UJM95" s="6"/>
      <c r="UJN95" s="6"/>
      <c r="UJO95" s="6"/>
      <c r="UJP95" s="6"/>
      <c r="UJQ95" s="6"/>
      <c r="UJR95" s="6"/>
      <c r="UJS95" s="6"/>
      <c r="UJT95" s="6"/>
      <c r="UJU95" s="6"/>
      <c r="UJV95" s="6"/>
      <c r="UJW95" s="6"/>
      <c r="UJX95" s="6"/>
      <c r="UJY95" s="6"/>
      <c r="UJZ95" s="6"/>
      <c r="UKA95" s="6"/>
      <c r="UKB95" s="6"/>
      <c r="UKC95" s="6"/>
      <c r="UKD95" s="6"/>
      <c r="UKE95" s="6"/>
      <c r="UKF95" s="6"/>
      <c r="UKG95" s="6"/>
      <c r="UKH95" s="6"/>
      <c r="UKI95" s="6"/>
      <c r="UKJ95" s="6"/>
      <c r="UKK95" s="6"/>
      <c r="UKL95" s="6"/>
      <c r="UKM95" s="6"/>
      <c r="UKN95" s="6"/>
      <c r="UKO95" s="6"/>
      <c r="UKP95" s="6"/>
      <c r="UKQ95" s="6"/>
      <c r="UKR95" s="6"/>
      <c r="UKS95" s="6"/>
      <c r="UKT95" s="6"/>
      <c r="UKU95" s="6"/>
      <c r="UKV95" s="6"/>
      <c r="UKW95" s="6"/>
      <c r="UKX95" s="6"/>
      <c r="UKY95" s="6"/>
      <c r="UKZ95" s="6"/>
      <c r="ULA95" s="6"/>
      <c r="ULB95" s="6"/>
      <c r="ULC95" s="6"/>
      <c r="ULD95" s="6"/>
      <c r="ULE95" s="6"/>
      <c r="ULF95" s="6"/>
      <c r="ULG95" s="6"/>
      <c r="ULH95" s="6"/>
      <c r="ULI95" s="6"/>
      <c r="ULJ95" s="6"/>
      <c r="ULK95" s="6"/>
      <c r="ULL95" s="6"/>
      <c r="ULM95" s="6"/>
      <c r="ULN95" s="6"/>
      <c r="ULO95" s="6"/>
      <c r="ULP95" s="6"/>
      <c r="ULQ95" s="6"/>
      <c r="ULR95" s="6"/>
      <c r="ULS95" s="6"/>
      <c r="ULT95" s="6"/>
      <c r="ULU95" s="6"/>
      <c r="ULV95" s="6"/>
      <c r="ULW95" s="6"/>
      <c r="ULX95" s="6"/>
      <c r="ULY95" s="6"/>
      <c r="ULZ95" s="6"/>
      <c r="UMA95" s="6"/>
      <c r="UMB95" s="6"/>
      <c r="UMC95" s="6"/>
      <c r="UMD95" s="6"/>
      <c r="UME95" s="6"/>
      <c r="UMF95" s="6"/>
      <c r="UMG95" s="6"/>
      <c r="UMH95" s="6"/>
      <c r="UMI95" s="6"/>
      <c r="UMJ95" s="6"/>
      <c r="UMK95" s="6"/>
      <c r="UML95" s="6"/>
      <c r="UMM95" s="6"/>
      <c r="UMN95" s="6"/>
      <c r="UMO95" s="6"/>
      <c r="UMP95" s="6"/>
      <c r="UMQ95" s="6"/>
      <c r="UMR95" s="6"/>
      <c r="UMS95" s="6"/>
      <c r="UMT95" s="6"/>
      <c r="UMU95" s="6"/>
      <c r="UMV95" s="6"/>
      <c r="UMW95" s="6"/>
      <c r="UMX95" s="6"/>
      <c r="UMY95" s="6"/>
      <c r="UMZ95" s="6"/>
      <c r="UNA95" s="6"/>
      <c r="UNB95" s="6"/>
      <c r="UNC95" s="6"/>
      <c r="UND95" s="6"/>
      <c r="UNE95" s="6"/>
      <c r="UNF95" s="6"/>
      <c r="UNG95" s="6"/>
      <c r="UNH95" s="6"/>
      <c r="UNI95" s="6"/>
      <c r="UNJ95" s="6"/>
      <c r="UNK95" s="6"/>
      <c r="UNL95" s="6"/>
      <c r="UNM95" s="6"/>
      <c r="UNN95" s="6"/>
      <c r="UNO95" s="6"/>
      <c r="UNP95" s="6"/>
      <c r="UNQ95" s="6"/>
      <c r="UNR95" s="6"/>
      <c r="UNS95" s="6"/>
      <c r="UNT95" s="6"/>
      <c r="UNU95" s="6"/>
      <c r="UNV95" s="6"/>
      <c r="UNW95" s="6"/>
      <c r="UNX95" s="6"/>
      <c r="UNY95" s="6"/>
      <c r="UNZ95" s="6"/>
      <c r="UOA95" s="6"/>
      <c r="UOB95" s="6"/>
      <c r="UOC95" s="6"/>
      <c r="UOD95" s="6"/>
      <c r="UOE95" s="6"/>
      <c r="UOF95" s="6"/>
      <c r="UOG95" s="6"/>
      <c r="UOH95" s="6"/>
      <c r="UOI95" s="6"/>
      <c r="UOJ95" s="6"/>
      <c r="UOK95" s="6"/>
      <c r="UOL95" s="6"/>
      <c r="UOM95" s="6"/>
      <c r="UON95" s="6"/>
      <c r="UOO95" s="6"/>
      <c r="UOP95" s="6"/>
      <c r="UOQ95" s="6"/>
      <c r="UOR95" s="6"/>
      <c r="UOS95" s="6"/>
      <c r="UOT95" s="6"/>
      <c r="UOU95" s="6"/>
      <c r="UOV95" s="6"/>
      <c r="UOW95" s="6"/>
      <c r="UOX95" s="6"/>
      <c r="UOY95" s="6"/>
      <c r="UOZ95" s="6"/>
      <c r="UPA95" s="6"/>
      <c r="UPB95" s="6"/>
      <c r="UPC95" s="6"/>
      <c r="UPD95" s="6"/>
      <c r="UPE95" s="6"/>
      <c r="UPF95" s="6"/>
      <c r="UPG95" s="6"/>
      <c r="UPH95" s="6"/>
      <c r="UPI95" s="6"/>
      <c r="UPJ95" s="6"/>
      <c r="UPK95" s="6"/>
      <c r="UPL95" s="6"/>
      <c r="UPM95" s="6"/>
      <c r="UPN95" s="6"/>
      <c r="UPO95" s="6"/>
      <c r="UPP95" s="6"/>
      <c r="UPQ95" s="6"/>
      <c r="UPR95" s="6"/>
      <c r="UPS95" s="6"/>
      <c r="UPT95" s="6"/>
      <c r="UPU95" s="6"/>
      <c r="UPV95" s="6"/>
      <c r="UPW95" s="6"/>
      <c r="UPX95" s="6"/>
      <c r="UPY95" s="6"/>
      <c r="UPZ95" s="6"/>
      <c r="UQA95" s="6"/>
      <c r="UQB95" s="6"/>
      <c r="UQC95" s="6"/>
      <c r="UQD95" s="6"/>
      <c r="UQE95" s="6"/>
      <c r="UQF95" s="6"/>
      <c r="UQG95" s="6"/>
      <c r="UQH95" s="6"/>
      <c r="UQI95" s="6"/>
      <c r="UQJ95" s="6"/>
      <c r="UQK95" s="6"/>
      <c r="UQL95" s="6"/>
      <c r="UQM95" s="6"/>
      <c r="UQN95" s="6"/>
      <c r="UQO95" s="6"/>
      <c r="UQP95" s="6"/>
      <c r="UQQ95" s="6"/>
      <c r="UQR95" s="6"/>
      <c r="UQS95" s="6"/>
      <c r="UQT95" s="6"/>
      <c r="UQU95" s="6"/>
      <c r="UQV95" s="6"/>
      <c r="UQW95" s="6"/>
      <c r="UQX95" s="6"/>
      <c r="UQY95" s="6"/>
      <c r="UQZ95" s="6"/>
      <c r="URA95" s="6"/>
      <c r="URB95" s="6"/>
      <c r="URC95" s="6"/>
      <c r="URD95" s="6"/>
      <c r="URE95" s="6"/>
      <c r="URF95" s="6"/>
      <c r="URG95" s="6"/>
      <c r="URH95" s="6"/>
      <c r="URI95" s="6"/>
      <c r="URJ95" s="6"/>
      <c r="URK95" s="6"/>
      <c r="URL95" s="6"/>
      <c r="URM95" s="6"/>
      <c r="URN95" s="6"/>
      <c r="URO95" s="6"/>
      <c r="URP95" s="6"/>
      <c r="URQ95" s="6"/>
      <c r="URR95" s="6"/>
      <c r="URS95" s="6"/>
      <c r="URT95" s="6"/>
      <c r="URU95" s="6"/>
      <c r="URV95" s="6"/>
      <c r="URW95" s="6"/>
      <c r="URX95" s="6"/>
      <c r="URY95" s="6"/>
      <c r="URZ95" s="6"/>
      <c r="USA95" s="6"/>
      <c r="USB95" s="6"/>
      <c r="USC95" s="6"/>
      <c r="USD95" s="6"/>
      <c r="USE95" s="6"/>
      <c r="USF95" s="6"/>
      <c r="USG95" s="6"/>
      <c r="USH95" s="6"/>
      <c r="USI95" s="6"/>
      <c r="USJ95" s="6"/>
      <c r="USK95" s="6"/>
      <c r="USL95" s="6"/>
      <c r="USM95" s="6"/>
      <c r="USN95" s="6"/>
      <c r="USO95" s="6"/>
      <c r="USP95" s="6"/>
      <c r="USQ95" s="6"/>
      <c r="USR95" s="6"/>
      <c r="USS95" s="6"/>
      <c r="UST95" s="6"/>
      <c r="USU95" s="6"/>
      <c r="USV95" s="6"/>
      <c r="USW95" s="6"/>
      <c r="USX95" s="6"/>
      <c r="USY95" s="6"/>
      <c r="USZ95" s="6"/>
      <c r="UTA95" s="6"/>
      <c r="UTB95" s="6"/>
      <c r="UTC95" s="6"/>
      <c r="UTD95" s="6"/>
      <c r="UTE95" s="6"/>
      <c r="UTF95" s="6"/>
      <c r="UTG95" s="6"/>
      <c r="UTH95" s="6"/>
      <c r="UTI95" s="6"/>
      <c r="UTJ95" s="6"/>
      <c r="UTK95" s="6"/>
      <c r="UTL95" s="6"/>
      <c r="UTM95" s="6"/>
      <c r="UTN95" s="6"/>
      <c r="UTO95" s="6"/>
      <c r="UTP95" s="6"/>
      <c r="UTQ95" s="6"/>
      <c r="UTR95" s="6"/>
      <c r="UTS95" s="6"/>
      <c r="UTT95" s="6"/>
      <c r="UTU95" s="6"/>
      <c r="UTV95" s="6"/>
      <c r="UTW95" s="6"/>
      <c r="UTX95" s="6"/>
      <c r="UTY95" s="6"/>
      <c r="UTZ95" s="6"/>
      <c r="UUA95" s="6"/>
      <c r="UUB95" s="6"/>
      <c r="UUC95" s="6"/>
      <c r="UUD95" s="6"/>
      <c r="UUE95" s="6"/>
      <c r="UUF95" s="6"/>
      <c r="UUG95" s="6"/>
      <c r="UUH95" s="6"/>
      <c r="UUI95" s="6"/>
      <c r="UUJ95" s="6"/>
      <c r="UUK95" s="6"/>
      <c r="UUL95" s="6"/>
      <c r="UUM95" s="6"/>
      <c r="UUN95" s="6"/>
      <c r="UUO95" s="6"/>
      <c r="UUP95" s="6"/>
      <c r="UUQ95" s="6"/>
      <c r="UUR95" s="6"/>
      <c r="UUS95" s="6"/>
      <c r="UUT95" s="6"/>
      <c r="UUU95" s="6"/>
      <c r="UUV95" s="6"/>
      <c r="UUW95" s="6"/>
      <c r="UUX95" s="6"/>
      <c r="UUY95" s="6"/>
      <c r="UUZ95" s="6"/>
      <c r="UVA95" s="6"/>
      <c r="UVB95" s="6"/>
      <c r="UVC95" s="6"/>
      <c r="UVD95" s="6"/>
      <c r="UVE95" s="6"/>
      <c r="UVF95" s="6"/>
      <c r="UVG95" s="6"/>
      <c r="UVH95" s="6"/>
      <c r="UVI95" s="6"/>
      <c r="UVJ95" s="6"/>
      <c r="UVK95" s="6"/>
      <c r="UVL95" s="6"/>
      <c r="UVM95" s="6"/>
      <c r="UVN95" s="6"/>
      <c r="UVO95" s="6"/>
      <c r="UVP95" s="6"/>
      <c r="UVQ95" s="6"/>
      <c r="UVR95" s="6"/>
      <c r="UVS95" s="6"/>
      <c r="UVT95" s="6"/>
      <c r="UVU95" s="6"/>
      <c r="UVV95" s="6"/>
      <c r="UVW95" s="6"/>
      <c r="UVX95" s="6"/>
      <c r="UVY95" s="6"/>
      <c r="UVZ95" s="6"/>
      <c r="UWA95" s="6"/>
      <c r="UWB95" s="6"/>
      <c r="UWC95" s="6"/>
      <c r="UWD95" s="6"/>
      <c r="UWE95" s="6"/>
      <c r="UWF95" s="6"/>
      <c r="UWG95" s="6"/>
      <c r="UWH95" s="6"/>
      <c r="UWI95" s="6"/>
      <c r="UWJ95" s="6"/>
      <c r="UWK95" s="6"/>
      <c r="UWL95" s="6"/>
      <c r="UWM95" s="6"/>
      <c r="UWN95" s="6"/>
      <c r="UWO95" s="6"/>
      <c r="UWP95" s="6"/>
      <c r="UWQ95" s="6"/>
      <c r="UWR95" s="6"/>
      <c r="UWS95" s="6"/>
      <c r="UWT95" s="6"/>
      <c r="UWU95" s="6"/>
      <c r="UWV95" s="6"/>
      <c r="UWW95" s="6"/>
      <c r="UWX95" s="6"/>
      <c r="UWY95" s="6"/>
      <c r="UWZ95" s="6"/>
      <c r="UXA95" s="6"/>
      <c r="UXB95" s="6"/>
      <c r="UXC95" s="6"/>
      <c r="UXD95" s="6"/>
      <c r="UXE95" s="6"/>
      <c r="UXF95" s="6"/>
      <c r="UXG95" s="6"/>
      <c r="UXH95" s="6"/>
      <c r="UXI95" s="6"/>
      <c r="UXJ95" s="6"/>
      <c r="UXK95" s="6"/>
      <c r="UXL95" s="6"/>
      <c r="UXM95" s="6"/>
      <c r="UXN95" s="6"/>
      <c r="UXO95" s="6"/>
      <c r="UXP95" s="6"/>
      <c r="UXQ95" s="6"/>
      <c r="UXR95" s="6"/>
      <c r="UXS95" s="6"/>
      <c r="UXT95" s="6"/>
      <c r="UXU95" s="6"/>
      <c r="UXV95" s="6"/>
      <c r="UXW95" s="6"/>
      <c r="UXX95" s="6"/>
      <c r="UXY95" s="6"/>
      <c r="UXZ95" s="6"/>
      <c r="UYA95" s="6"/>
      <c r="UYB95" s="6"/>
      <c r="UYC95" s="6"/>
      <c r="UYD95" s="6"/>
      <c r="UYE95" s="6"/>
      <c r="UYF95" s="6"/>
      <c r="UYG95" s="6"/>
      <c r="UYH95" s="6"/>
      <c r="UYI95" s="6"/>
      <c r="UYJ95" s="6"/>
      <c r="UYK95" s="6"/>
      <c r="UYL95" s="6"/>
      <c r="UYM95" s="6"/>
      <c r="UYN95" s="6"/>
      <c r="UYO95" s="6"/>
      <c r="UYP95" s="6"/>
      <c r="UYQ95" s="6"/>
      <c r="UYR95" s="6"/>
      <c r="UYS95" s="6"/>
      <c r="UYT95" s="6"/>
      <c r="UYU95" s="6"/>
      <c r="UYV95" s="6"/>
      <c r="UYW95" s="6"/>
      <c r="UYX95" s="6"/>
      <c r="UYY95" s="6"/>
      <c r="UYZ95" s="6"/>
      <c r="UZA95" s="6"/>
      <c r="UZB95" s="6"/>
      <c r="UZC95" s="6"/>
      <c r="UZD95" s="6"/>
      <c r="UZE95" s="6"/>
      <c r="UZF95" s="6"/>
      <c r="UZG95" s="6"/>
      <c r="UZH95" s="6"/>
      <c r="UZI95" s="6"/>
      <c r="UZJ95" s="6"/>
      <c r="UZK95" s="6"/>
      <c r="UZL95" s="6"/>
      <c r="UZM95" s="6"/>
      <c r="UZN95" s="6"/>
      <c r="UZO95" s="6"/>
      <c r="UZP95" s="6"/>
      <c r="UZQ95" s="6"/>
      <c r="UZR95" s="6"/>
      <c r="UZS95" s="6"/>
      <c r="UZT95" s="6"/>
      <c r="UZU95" s="6"/>
      <c r="UZV95" s="6"/>
      <c r="UZW95" s="6"/>
      <c r="UZX95" s="6"/>
      <c r="UZY95" s="6"/>
      <c r="UZZ95" s="6"/>
      <c r="VAA95" s="6"/>
      <c r="VAB95" s="6"/>
      <c r="VAC95" s="6"/>
      <c r="VAD95" s="6"/>
      <c r="VAE95" s="6"/>
      <c r="VAF95" s="6"/>
      <c r="VAG95" s="6"/>
      <c r="VAH95" s="6"/>
      <c r="VAI95" s="6"/>
      <c r="VAJ95" s="6"/>
      <c r="VAK95" s="6"/>
      <c r="VAL95" s="6"/>
      <c r="VAM95" s="6"/>
      <c r="VAN95" s="6"/>
      <c r="VAO95" s="6"/>
      <c r="VAP95" s="6"/>
      <c r="VAQ95" s="6"/>
      <c r="VAR95" s="6"/>
      <c r="VAS95" s="6"/>
      <c r="VAT95" s="6"/>
      <c r="VAU95" s="6"/>
      <c r="VAV95" s="6"/>
      <c r="VAW95" s="6"/>
      <c r="VAX95" s="6"/>
      <c r="VAY95" s="6"/>
      <c r="VAZ95" s="6"/>
      <c r="VBA95" s="6"/>
      <c r="VBB95" s="6"/>
      <c r="VBC95" s="6"/>
      <c r="VBD95" s="6"/>
      <c r="VBE95" s="6"/>
      <c r="VBF95" s="6"/>
      <c r="VBG95" s="6"/>
      <c r="VBH95" s="6"/>
      <c r="VBI95" s="6"/>
      <c r="VBJ95" s="6"/>
      <c r="VBK95" s="6"/>
      <c r="VBL95" s="6"/>
      <c r="VBM95" s="6"/>
      <c r="VBN95" s="6"/>
      <c r="VBO95" s="6"/>
      <c r="VBP95" s="6"/>
      <c r="VBQ95" s="6"/>
      <c r="VBR95" s="6"/>
      <c r="VBS95" s="6"/>
      <c r="VBT95" s="6"/>
      <c r="VBU95" s="6"/>
      <c r="VBV95" s="6"/>
      <c r="VBW95" s="6"/>
      <c r="VBX95" s="6"/>
      <c r="VBY95" s="6"/>
      <c r="VBZ95" s="6"/>
      <c r="VCA95" s="6"/>
      <c r="VCB95" s="6"/>
      <c r="VCC95" s="6"/>
      <c r="VCD95" s="6"/>
      <c r="VCE95" s="6"/>
      <c r="VCF95" s="6"/>
      <c r="VCG95" s="6"/>
      <c r="VCH95" s="6"/>
      <c r="VCI95" s="6"/>
      <c r="VCJ95" s="6"/>
      <c r="VCK95" s="6"/>
      <c r="VCL95" s="6"/>
      <c r="VCM95" s="6"/>
      <c r="VCN95" s="6"/>
      <c r="VCO95" s="6"/>
      <c r="VCP95" s="6"/>
      <c r="VCQ95" s="6"/>
      <c r="VCR95" s="6"/>
      <c r="VCS95" s="6"/>
      <c r="VCT95" s="6"/>
      <c r="VCU95" s="6"/>
      <c r="VCV95" s="6"/>
      <c r="VCW95" s="6"/>
      <c r="VCX95" s="6"/>
      <c r="VCY95" s="6"/>
      <c r="VCZ95" s="6"/>
      <c r="VDA95" s="6"/>
      <c r="VDB95" s="6"/>
      <c r="VDC95" s="6"/>
      <c r="VDD95" s="6"/>
      <c r="VDE95" s="6"/>
      <c r="VDF95" s="6"/>
      <c r="VDG95" s="6"/>
      <c r="VDH95" s="6"/>
      <c r="VDI95" s="6"/>
      <c r="VDJ95" s="6"/>
      <c r="VDK95" s="6"/>
      <c r="VDL95" s="6"/>
      <c r="VDM95" s="6"/>
      <c r="VDN95" s="6"/>
      <c r="VDO95" s="6"/>
      <c r="VDP95" s="6"/>
      <c r="VDQ95" s="6"/>
      <c r="VDR95" s="6"/>
      <c r="VDS95" s="6"/>
      <c r="VDT95" s="6"/>
      <c r="VDU95" s="6"/>
      <c r="VDV95" s="6"/>
      <c r="VDW95" s="6"/>
      <c r="VDX95" s="6"/>
      <c r="VDY95" s="6"/>
      <c r="VDZ95" s="6"/>
      <c r="VEA95" s="6"/>
      <c r="VEB95" s="6"/>
      <c r="VEC95" s="6"/>
      <c r="VED95" s="6"/>
      <c r="VEE95" s="6"/>
      <c r="VEF95" s="6"/>
      <c r="VEG95" s="6"/>
      <c r="VEH95" s="6"/>
      <c r="VEI95" s="6"/>
      <c r="VEJ95" s="6"/>
      <c r="VEK95" s="6"/>
      <c r="VEL95" s="6"/>
      <c r="VEM95" s="6"/>
      <c r="VEN95" s="6"/>
      <c r="VEO95" s="6"/>
      <c r="VEP95" s="6"/>
      <c r="VEQ95" s="6"/>
      <c r="VER95" s="6"/>
      <c r="VES95" s="6"/>
      <c r="VET95" s="6"/>
      <c r="VEU95" s="6"/>
      <c r="VEV95" s="6"/>
      <c r="VEW95" s="6"/>
      <c r="VEX95" s="6"/>
      <c r="VEY95" s="6"/>
      <c r="VEZ95" s="6"/>
      <c r="VFA95" s="6"/>
      <c r="VFB95" s="6"/>
      <c r="VFC95" s="6"/>
      <c r="VFD95" s="6"/>
      <c r="VFE95" s="6"/>
      <c r="VFF95" s="6"/>
      <c r="VFG95" s="6"/>
      <c r="VFH95" s="6"/>
      <c r="VFI95" s="6"/>
      <c r="VFJ95" s="6"/>
      <c r="VFK95" s="6"/>
      <c r="VFL95" s="6"/>
      <c r="VFM95" s="6"/>
      <c r="VFN95" s="6"/>
      <c r="VFO95" s="6"/>
      <c r="VFP95" s="6"/>
      <c r="VFQ95" s="6"/>
      <c r="VFR95" s="6"/>
      <c r="VFS95" s="6"/>
      <c r="VFT95" s="6"/>
      <c r="VFU95" s="6"/>
      <c r="VFV95" s="6"/>
      <c r="VFW95" s="6"/>
      <c r="VFX95" s="6"/>
      <c r="VFY95" s="6"/>
      <c r="VFZ95" s="6"/>
      <c r="VGA95" s="6"/>
      <c r="VGB95" s="6"/>
      <c r="VGC95" s="6"/>
      <c r="VGD95" s="6"/>
      <c r="VGE95" s="6"/>
      <c r="VGF95" s="6"/>
      <c r="VGG95" s="6"/>
      <c r="VGH95" s="6"/>
      <c r="VGI95" s="6"/>
      <c r="VGJ95" s="6"/>
      <c r="VGK95" s="6"/>
      <c r="VGL95" s="6"/>
      <c r="VGM95" s="6"/>
      <c r="VGN95" s="6"/>
      <c r="VGO95" s="6"/>
      <c r="VGP95" s="6"/>
      <c r="VGQ95" s="6"/>
      <c r="VGR95" s="6"/>
      <c r="VGS95" s="6"/>
      <c r="VGT95" s="6"/>
      <c r="VGU95" s="6"/>
      <c r="VGV95" s="6"/>
      <c r="VGW95" s="6"/>
      <c r="VGX95" s="6"/>
      <c r="VGY95" s="6"/>
      <c r="VGZ95" s="6"/>
      <c r="VHA95" s="6"/>
      <c r="VHB95" s="6"/>
      <c r="VHC95" s="6"/>
      <c r="VHD95" s="6"/>
      <c r="VHE95" s="6"/>
      <c r="VHF95" s="6"/>
      <c r="VHG95" s="6"/>
      <c r="VHH95" s="6"/>
      <c r="VHI95" s="6"/>
      <c r="VHJ95" s="6"/>
      <c r="VHK95" s="6"/>
      <c r="VHL95" s="6"/>
      <c r="VHM95" s="6"/>
      <c r="VHN95" s="6"/>
      <c r="VHO95" s="6"/>
      <c r="VHP95" s="6"/>
      <c r="VHQ95" s="6"/>
      <c r="VHR95" s="6"/>
      <c r="VHS95" s="6"/>
      <c r="VHT95" s="6"/>
      <c r="VHU95" s="6"/>
      <c r="VHV95" s="6"/>
      <c r="VHW95" s="6"/>
      <c r="VHX95" s="6"/>
      <c r="VHY95" s="6"/>
      <c r="VHZ95" s="6"/>
      <c r="VIA95" s="6"/>
      <c r="VIB95" s="6"/>
      <c r="VIC95" s="6"/>
      <c r="VID95" s="6"/>
      <c r="VIE95" s="6"/>
      <c r="VIF95" s="6"/>
      <c r="VIG95" s="6"/>
      <c r="VIH95" s="6"/>
      <c r="VII95" s="6"/>
      <c r="VIJ95" s="6"/>
      <c r="VIK95" s="6"/>
      <c r="VIL95" s="6"/>
      <c r="VIM95" s="6"/>
      <c r="VIN95" s="6"/>
      <c r="VIO95" s="6"/>
      <c r="VIP95" s="6"/>
      <c r="VIQ95" s="6"/>
      <c r="VIR95" s="6"/>
      <c r="VIS95" s="6"/>
      <c r="VIT95" s="6"/>
      <c r="VIU95" s="6"/>
      <c r="VIV95" s="6"/>
      <c r="VIW95" s="6"/>
      <c r="VIX95" s="6"/>
      <c r="VIY95" s="6"/>
      <c r="VIZ95" s="6"/>
      <c r="VJA95" s="6"/>
      <c r="VJB95" s="6"/>
      <c r="VJC95" s="6"/>
      <c r="VJD95" s="6"/>
      <c r="VJE95" s="6"/>
      <c r="VJF95" s="6"/>
      <c r="VJG95" s="6"/>
      <c r="VJH95" s="6"/>
      <c r="VJI95" s="6"/>
      <c r="VJJ95" s="6"/>
      <c r="VJK95" s="6"/>
      <c r="VJL95" s="6"/>
      <c r="VJM95" s="6"/>
      <c r="VJN95" s="6"/>
      <c r="VJO95" s="6"/>
      <c r="VJP95" s="6"/>
      <c r="VJQ95" s="6"/>
      <c r="VJR95" s="6"/>
      <c r="VJS95" s="6"/>
      <c r="VJT95" s="6"/>
      <c r="VJU95" s="6"/>
      <c r="VJV95" s="6"/>
      <c r="VJW95" s="6"/>
      <c r="VJX95" s="6"/>
      <c r="VJY95" s="6"/>
      <c r="VJZ95" s="6"/>
      <c r="VKA95" s="6"/>
      <c r="VKB95" s="6"/>
      <c r="VKC95" s="6"/>
      <c r="VKD95" s="6"/>
      <c r="VKE95" s="6"/>
      <c r="VKF95" s="6"/>
      <c r="VKG95" s="6"/>
      <c r="VKH95" s="6"/>
      <c r="VKI95" s="6"/>
      <c r="VKJ95" s="6"/>
      <c r="VKK95" s="6"/>
      <c r="VKL95" s="6"/>
      <c r="VKM95" s="6"/>
      <c r="VKN95" s="6"/>
      <c r="VKO95" s="6"/>
      <c r="VKP95" s="6"/>
      <c r="VKQ95" s="6"/>
      <c r="VKR95" s="6"/>
      <c r="VKS95" s="6"/>
      <c r="VKT95" s="6"/>
      <c r="VKU95" s="6"/>
      <c r="VKV95" s="6"/>
      <c r="VKW95" s="6"/>
      <c r="VKX95" s="6"/>
      <c r="VKY95" s="6"/>
      <c r="VKZ95" s="6"/>
      <c r="VLA95" s="6"/>
      <c r="VLB95" s="6"/>
      <c r="VLC95" s="6"/>
      <c r="VLD95" s="6"/>
      <c r="VLE95" s="6"/>
      <c r="VLF95" s="6"/>
      <c r="VLG95" s="6"/>
      <c r="VLH95" s="6"/>
      <c r="VLI95" s="6"/>
      <c r="VLJ95" s="6"/>
      <c r="VLK95" s="6"/>
      <c r="VLL95" s="6"/>
      <c r="VLM95" s="6"/>
      <c r="VLN95" s="6"/>
      <c r="VLO95" s="6"/>
      <c r="VLP95" s="6"/>
      <c r="VLQ95" s="6"/>
      <c r="VLR95" s="6"/>
      <c r="VLS95" s="6"/>
      <c r="VLT95" s="6"/>
      <c r="VLU95" s="6"/>
      <c r="VLV95" s="6"/>
      <c r="VLW95" s="6"/>
      <c r="VLX95" s="6"/>
      <c r="VLY95" s="6"/>
      <c r="VLZ95" s="6"/>
      <c r="VMA95" s="6"/>
      <c r="VMB95" s="6"/>
      <c r="VMC95" s="6"/>
      <c r="VMD95" s="6"/>
      <c r="VME95" s="6"/>
      <c r="VMF95" s="6"/>
      <c r="VMG95" s="6"/>
      <c r="VMH95" s="6"/>
      <c r="VMI95" s="6"/>
      <c r="VMJ95" s="6"/>
      <c r="VMK95" s="6"/>
      <c r="VML95" s="6"/>
      <c r="VMM95" s="6"/>
      <c r="VMN95" s="6"/>
      <c r="VMO95" s="6"/>
      <c r="VMP95" s="6"/>
      <c r="VMQ95" s="6"/>
      <c r="VMR95" s="6"/>
      <c r="VMS95" s="6"/>
      <c r="VMT95" s="6"/>
      <c r="VMU95" s="6"/>
      <c r="VMV95" s="6"/>
      <c r="VMW95" s="6"/>
      <c r="VMX95" s="6"/>
      <c r="VMY95" s="6"/>
      <c r="VMZ95" s="6"/>
      <c r="VNA95" s="6"/>
      <c r="VNB95" s="6"/>
      <c r="VNC95" s="6"/>
      <c r="VND95" s="6"/>
      <c r="VNE95" s="6"/>
      <c r="VNF95" s="6"/>
      <c r="VNG95" s="6"/>
      <c r="VNH95" s="6"/>
      <c r="VNI95" s="6"/>
      <c r="VNJ95" s="6"/>
      <c r="VNK95" s="6"/>
      <c r="VNL95" s="6"/>
      <c r="VNM95" s="6"/>
      <c r="VNN95" s="6"/>
      <c r="VNO95" s="6"/>
      <c r="VNP95" s="6"/>
      <c r="VNQ95" s="6"/>
      <c r="VNR95" s="6"/>
      <c r="VNS95" s="6"/>
      <c r="VNT95" s="6"/>
      <c r="VNU95" s="6"/>
      <c r="VNV95" s="6"/>
      <c r="VNW95" s="6"/>
      <c r="VNX95" s="6"/>
      <c r="VNY95" s="6"/>
      <c r="VNZ95" s="6"/>
      <c r="VOA95" s="6"/>
      <c r="VOB95" s="6"/>
      <c r="VOC95" s="6"/>
      <c r="VOD95" s="6"/>
      <c r="VOE95" s="6"/>
      <c r="VOF95" s="6"/>
      <c r="VOG95" s="6"/>
      <c r="VOH95" s="6"/>
      <c r="VOI95" s="6"/>
      <c r="VOJ95" s="6"/>
      <c r="VOK95" s="6"/>
      <c r="VOL95" s="6"/>
      <c r="VOM95" s="6"/>
      <c r="VON95" s="6"/>
      <c r="VOO95" s="6"/>
      <c r="VOP95" s="6"/>
      <c r="VOQ95" s="6"/>
      <c r="VOR95" s="6"/>
      <c r="VOS95" s="6"/>
      <c r="VOT95" s="6"/>
      <c r="VOU95" s="6"/>
      <c r="VOV95" s="6"/>
      <c r="VOW95" s="6"/>
      <c r="VOX95" s="6"/>
      <c r="VOY95" s="6"/>
      <c r="VOZ95" s="6"/>
      <c r="VPA95" s="6"/>
      <c r="VPB95" s="6"/>
      <c r="VPC95" s="6"/>
      <c r="VPD95" s="6"/>
      <c r="VPE95" s="6"/>
      <c r="VPF95" s="6"/>
      <c r="VPG95" s="6"/>
      <c r="VPH95" s="6"/>
      <c r="VPI95" s="6"/>
      <c r="VPJ95" s="6"/>
      <c r="VPK95" s="6"/>
      <c r="VPL95" s="6"/>
      <c r="VPM95" s="6"/>
      <c r="VPN95" s="6"/>
      <c r="VPO95" s="6"/>
      <c r="VPP95" s="6"/>
      <c r="VPQ95" s="6"/>
      <c r="VPR95" s="6"/>
      <c r="VPS95" s="6"/>
      <c r="VPT95" s="6"/>
      <c r="VPU95" s="6"/>
      <c r="VPV95" s="6"/>
      <c r="VPW95" s="6"/>
      <c r="VPX95" s="6"/>
      <c r="VPY95" s="6"/>
      <c r="VPZ95" s="6"/>
      <c r="VQA95" s="6"/>
      <c r="VQB95" s="6"/>
      <c r="VQC95" s="6"/>
      <c r="VQD95" s="6"/>
      <c r="VQE95" s="6"/>
      <c r="VQF95" s="6"/>
      <c r="VQG95" s="6"/>
      <c r="VQH95" s="6"/>
      <c r="VQI95" s="6"/>
      <c r="VQJ95" s="6"/>
      <c r="VQK95" s="6"/>
      <c r="VQL95" s="6"/>
      <c r="VQM95" s="6"/>
      <c r="VQN95" s="6"/>
      <c r="VQO95" s="6"/>
      <c r="VQP95" s="6"/>
      <c r="VQQ95" s="6"/>
      <c r="VQR95" s="6"/>
      <c r="VQS95" s="6"/>
      <c r="VQT95" s="6"/>
      <c r="VQU95" s="6"/>
      <c r="VQV95" s="6"/>
      <c r="VQW95" s="6"/>
      <c r="VQX95" s="6"/>
      <c r="VQY95" s="6"/>
      <c r="VQZ95" s="6"/>
      <c r="VRA95" s="6"/>
      <c r="VRB95" s="6"/>
      <c r="VRC95" s="6"/>
      <c r="VRD95" s="6"/>
      <c r="VRE95" s="6"/>
      <c r="VRF95" s="6"/>
      <c r="VRG95" s="6"/>
      <c r="VRH95" s="6"/>
      <c r="VRI95" s="6"/>
      <c r="VRJ95" s="6"/>
      <c r="VRK95" s="6"/>
      <c r="VRL95" s="6"/>
      <c r="VRM95" s="6"/>
      <c r="VRN95" s="6"/>
      <c r="VRO95" s="6"/>
      <c r="VRP95" s="6"/>
      <c r="VRQ95" s="6"/>
      <c r="VRR95" s="6"/>
      <c r="VRS95" s="6"/>
      <c r="VRT95" s="6"/>
      <c r="VRU95" s="6"/>
      <c r="VRV95" s="6"/>
      <c r="VRW95" s="6"/>
      <c r="VRX95" s="6"/>
      <c r="VRY95" s="6"/>
      <c r="VRZ95" s="6"/>
      <c r="VSA95" s="6"/>
      <c r="VSB95" s="6"/>
      <c r="VSC95" s="6"/>
      <c r="VSD95" s="6"/>
      <c r="VSE95" s="6"/>
      <c r="VSF95" s="6"/>
      <c r="VSG95" s="6"/>
      <c r="VSH95" s="6"/>
      <c r="VSI95" s="6"/>
      <c r="VSJ95" s="6"/>
      <c r="VSK95" s="6"/>
      <c r="VSL95" s="6"/>
      <c r="VSM95" s="6"/>
      <c r="VSN95" s="6"/>
      <c r="VSO95" s="6"/>
      <c r="VSP95" s="6"/>
      <c r="VSQ95" s="6"/>
      <c r="VSR95" s="6"/>
      <c r="VSS95" s="6"/>
      <c r="VST95" s="6"/>
      <c r="VSU95" s="6"/>
      <c r="VSV95" s="6"/>
      <c r="VSW95" s="6"/>
      <c r="VSX95" s="6"/>
      <c r="VSY95" s="6"/>
      <c r="VSZ95" s="6"/>
      <c r="VTA95" s="6"/>
      <c r="VTB95" s="6"/>
      <c r="VTC95" s="6"/>
      <c r="VTD95" s="6"/>
      <c r="VTE95" s="6"/>
      <c r="VTF95" s="6"/>
      <c r="VTG95" s="6"/>
      <c r="VTH95" s="6"/>
      <c r="VTI95" s="6"/>
      <c r="VTJ95" s="6"/>
      <c r="VTK95" s="6"/>
      <c r="VTL95" s="6"/>
      <c r="VTM95" s="6"/>
      <c r="VTN95" s="6"/>
      <c r="VTO95" s="6"/>
      <c r="VTP95" s="6"/>
      <c r="VTQ95" s="6"/>
      <c r="VTR95" s="6"/>
      <c r="VTS95" s="6"/>
      <c r="VTT95" s="6"/>
      <c r="VTU95" s="6"/>
      <c r="VTV95" s="6"/>
      <c r="VTW95" s="6"/>
      <c r="VTX95" s="6"/>
      <c r="VTY95" s="6"/>
      <c r="VTZ95" s="6"/>
      <c r="VUA95" s="6"/>
      <c r="VUB95" s="6"/>
      <c r="VUC95" s="6"/>
      <c r="VUD95" s="6"/>
      <c r="VUE95" s="6"/>
      <c r="VUF95" s="6"/>
      <c r="VUG95" s="6"/>
      <c r="VUH95" s="6"/>
      <c r="VUI95" s="6"/>
      <c r="VUJ95" s="6"/>
      <c r="VUK95" s="6"/>
      <c r="VUL95" s="6"/>
      <c r="VUM95" s="6"/>
      <c r="VUN95" s="6"/>
      <c r="VUO95" s="6"/>
      <c r="VUP95" s="6"/>
      <c r="VUQ95" s="6"/>
      <c r="VUR95" s="6"/>
      <c r="VUS95" s="6"/>
      <c r="VUT95" s="6"/>
      <c r="VUU95" s="6"/>
      <c r="VUV95" s="6"/>
      <c r="VUW95" s="6"/>
      <c r="VUX95" s="6"/>
      <c r="VUY95" s="6"/>
      <c r="VUZ95" s="6"/>
      <c r="VVA95" s="6"/>
      <c r="VVB95" s="6"/>
      <c r="VVC95" s="6"/>
      <c r="VVD95" s="6"/>
      <c r="VVE95" s="6"/>
      <c r="VVF95" s="6"/>
      <c r="VVG95" s="6"/>
      <c r="VVH95" s="6"/>
      <c r="VVI95" s="6"/>
      <c r="VVJ95" s="6"/>
      <c r="VVK95" s="6"/>
      <c r="VVL95" s="6"/>
      <c r="VVM95" s="6"/>
      <c r="VVN95" s="6"/>
      <c r="VVO95" s="6"/>
      <c r="VVP95" s="6"/>
      <c r="VVQ95" s="6"/>
      <c r="VVR95" s="6"/>
      <c r="VVS95" s="6"/>
      <c r="VVT95" s="6"/>
      <c r="VVU95" s="6"/>
      <c r="VVV95" s="6"/>
      <c r="VVW95" s="6"/>
      <c r="VVX95" s="6"/>
      <c r="VVY95" s="6"/>
      <c r="VVZ95" s="6"/>
      <c r="VWA95" s="6"/>
      <c r="VWB95" s="6"/>
      <c r="VWC95" s="6"/>
      <c r="VWD95" s="6"/>
      <c r="VWE95" s="6"/>
      <c r="VWF95" s="6"/>
      <c r="VWG95" s="6"/>
      <c r="VWH95" s="6"/>
      <c r="VWI95" s="6"/>
      <c r="VWJ95" s="6"/>
      <c r="VWK95" s="6"/>
      <c r="VWL95" s="6"/>
      <c r="VWM95" s="6"/>
      <c r="VWN95" s="6"/>
      <c r="VWO95" s="6"/>
      <c r="VWP95" s="6"/>
      <c r="VWQ95" s="6"/>
      <c r="VWR95" s="6"/>
      <c r="VWS95" s="6"/>
      <c r="VWT95" s="6"/>
      <c r="VWU95" s="6"/>
      <c r="VWV95" s="6"/>
      <c r="VWW95" s="6"/>
      <c r="VWX95" s="6"/>
      <c r="VWY95" s="6"/>
      <c r="VWZ95" s="6"/>
      <c r="VXA95" s="6"/>
      <c r="VXB95" s="6"/>
      <c r="VXC95" s="6"/>
      <c r="VXD95" s="6"/>
      <c r="VXE95" s="6"/>
      <c r="VXF95" s="6"/>
      <c r="VXG95" s="6"/>
      <c r="VXH95" s="6"/>
      <c r="VXI95" s="6"/>
      <c r="VXJ95" s="6"/>
      <c r="VXK95" s="6"/>
      <c r="VXL95" s="6"/>
      <c r="VXM95" s="6"/>
      <c r="VXN95" s="6"/>
      <c r="VXO95" s="6"/>
      <c r="VXP95" s="6"/>
      <c r="VXQ95" s="6"/>
      <c r="VXR95" s="6"/>
      <c r="VXS95" s="6"/>
      <c r="VXT95" s="6"/>
      <c r="VXU95" s="6"/>
      <c r="VXV95" s="6"/>
      <c r="VXW95" s="6"/>
      <c r="VXX95" s="6"/>
      <c r="VXY95" s="6"/>
      <c r="VXZ95" s="6"/>
      <c r="VYA95" s="6"/>
      <c r="VYB95" s="6"/>
      <c r="VYC95" s="6"/>
      <c r="VYD95" s="6"/>
      <c r="VYE95" s="6"/>
      <c r="VYF95" s="6"/>
      <c r="VYG95" s="6"/>
      <c r="VYH95" s="6"/>
      <c r="VYI95" s="6"/>
      <c r="VYJ95" s="6"/>
      <c r="VYK95" s="6"/>
      <c r="VYL95" s="6"/>
      <c r="VYM95" s="6"/>
      <c r="VYN95" s="6"/>
      <c r="VYO95" s="6"/>
      <c r="VYP95" s="6"/>
      <c r="VYQ95" s="6"/>
      <c r="VYR95" s="6"/>
      <c r="VYS95" s="6"/>
      <c r="VYT95" s="6"/>
      <c r="VYU95" s="6"/>
      <c r="VYV95" s="6"/>
      <c r="VYW95" s="6"/>
      <c r="VYX95" s="6"/>
      <c r="VYY95" s="6"/>
      <c r="VYZ95" s="6"/>
      <c r="VZA95" s="6"/>
      <c r="VZB95" s="6"/>
      <c r="VZC95" s="6"/>
      <c r="VZD95" s="6"/>
      <c r="VZE95" s="6"/>
      <c r="VZF95" s="6"/>
      <c r="VZG95" s="6"/>
      <c r="VZH95" s="6"/>
      <c r="VZI95" s="6"/>
      <c r="VZJ95" s="6"/>
      <c r="VZK95" s="6"/>
      <c r="VZL95" s="6"/>
      <c r="VZM95" s="6"/>
      <c r="VZN95" s="6"/>
      <c r="VZO95" s="6"/>
      <c r="VZP95" s="6"/>
      <c r="VZQ95" s="6"/>
      <c r="VZR95" s="6"/>
      <c r="VZS95" s="6"/>
      <c r="VZT95" s="6"/>
      <c r="VZU95" s="6"/>
      <c r="VZV95" s="6"/>
      <c r="VZW95" s="6"/>
      <c r="VZX95" s="6"/>
      <c r="VZY95" s="6"/>
      <c r="VZZ95" s="6"/>
      <c r="WAA95" s="6"/>
      <c r="WAB95" s="6"/>
      <c r="WAC95" s="6"/>
      <c r="WAD95" s="6"/>
      <c r="WAE95" s="6"/>
      <c r="WAF95" s="6"/>
      <c r="WAG95" s="6"/>
      <c r="WAH95" s="6"/>
      <c r="WAI95" s="6"/>
      <c r="WAJ95" s="6"/>
      <c r="WAK95" s="6"/>
      <c r="WAL95" s="6"/>
      <c r="WAM95" s="6"/>
      <c r="WAN95" s="6"/>
      <c r="WAO95" s="6"/>
      <c r="WAP95" s="6"/>
      <c r="WAQ95" s="6"/>
      <c r="WAR95" s="6"/>
      <c r="WAS95" s="6"/>
      <c r="WAT95" s="6"/>
      <c r="WAU95" s="6"/>
      <c r="WAV95" s="6"/>
      <c r="WAW95" s="6"/>
      <c r="WAX95" s="6"/>
      <c r="WAY95" s="6"/>
      <c r="WAZ95" s="6"/>
      <c r="WBA95" s="6"/>
      <c r="WBB95" s="6"/>
      <c r="WBC95" s="6"/>
      <c r="WBD95" s="6"/>
      <c r="WBE95" s="6"/>
      <c r="WBF95" s="6"/>
      <c r="WBG95" s="6"/>
      <c r="WBH95" s="6"/>
      <c r="WBI95" s="6"/>
      <c r="WBJ95" s="6"/>
      <c r="WBK95" s="6"/>
      <c r="WBL95" s="6"/>
      <c r="WBM95" s="6"/>
      <c r="WBN95" s="6"/>
      <c r="WBO95" s="6"/>
      <c r="WBP95" s="6"/>
      <c r="WBQ95" s="6"/>
      <c r="WBR95" s="6"/>
      <c r="WBS95" s="6"/>
      <c r="WBT95" s="6"/>
      <c r="WBU95" s="6"/>
      <c r="WBV95" s="6"/>
      <c r="WBW95" s="6"/>
      <c r="WBX95" s="6"/>
      <c r="WBY95" s="6"/>
      <c r="WBZ95" s="6"/>
      <c r="WCA95" s="6"/>
      <c r="WCB95" s="6"/>
      <c r="WCC95" s="6"/>
      <c r="WCD95" s="6"/>
      <c r="WCE95" s="6"/>
      <c r="WCF95" s="6"/>
      <c r="WCG95" s="6"/>
      <c r="WCH95" s="6"/>
      <c r="WCI95" s="6"/>
      <c r="WCJ95" s="6"/>
      <c r="WCK95" s="6"/>
      <c r="WCL95" s="6"/>
      <c r="WCM95" s="6"/>
      <c r="WCN95" s="6"/>
      <c r="WCO95" s="6"/>
      <c r="WCP95" s="6"/>
      <c r="WCQ95" s="6"/>
      <c r="WCR95" s="6"/>
      <c r="WCS95" s="6"/>
      <c r="WCT95" s="6"/>
      <c r="WCU95" s="6"/>
      <c r="WCV95" s="6"/>
      <c r="WCW95" s="6"/>
      <c r="WCX95" s="6"/>
      <c r="WCY95" s="6"/>
      <c r="WCZ95" s="6"/>
      <c r="WDA95" s="6"/>
      <c r="WDB95" s="6"/>
      <c r="WDC95" s="6"/>
      <c r="WDD95" s="6"/>
      <c r="WDE95" s="6"/>
      <c r="WDF95" s="6"/>
      <c r="WDG95" s="6"/>
      <c r="WDH95" s="6"/>
      <c r="WDI95" s="6"/>
      <c r="WDJ95" s="6"/>
      <c r="WDK95" s="6"/>
      <c r="WDL95" s="6"/>
      <c r="WDM95" s="6"/>
      <c r="WDN95" s="6"/>
      <c r="WDO95" s="6"/>
      <c r="WDP95" s="6"/>
      <c r="WDQ95" s="6"/>
      <c r="WDR95" s="6"/>
      <c r="WDS95" s="6"/>
      <c r="WDT95" s="6"/>
      <c r="WDU95" s="6"/>
      <c r="WDV95" s="6"/>
      <c r="WDW95" s="6"/>
      <c r="WDX95" s="6"/>
      <c r="WDY95" s="6"/>
      <c r="WDZ95" s="6"/>
      <c r="WEA95" s="6"/>
      <c r="WEB95" s="6"/>
      <c r="WEC95" s="6"/>
      <c r="WED95" s="6"/>
      <c r="WEE95" s="6"/>
      <c r="WEF95" s="6"/>
      <c r="WEG95" s="6"/>
      <c r="WEH95" s="6"/>
      <c r="WEI95" s="6"/>
      <c r="WEJ95" s="6"/>
      <c r="WEK95" s="6"/>
      <c r="WEL95" s="6"/>
      <c r="WEM95" s="6"/>
      <c r="WEN95" s="6"/>
      <c r="WEO95" s="6"/>
      <c r="WEP95" s="6"/>
      <c r="WEQ95" s="6"/>
      <c r="WER95" s="6"/>
      <c r="WES95" s="6"/>
      <c r="WET95" s="6"/>
      <c r="WEU95" s="6"/>
      <c r="WEV95" s="6"/>
      <c r="WEW95" s="6"/>
      <c r="WEX95" s="6"/>
      <c r="WEY95" s="6"/>
      <c r="WEZ95" s="6"/>
      <c r="WFA95" s="6"/>
      <c r="WFB95" s="6"/>
      <c r="WFC95" s="6"/>
      <c r="WFD95" s="6"/>
      <c r="WFE95" s="6"/>
      <c r="WFF95" s="6"/>
      <c r="WFG95" s="6"/>
      <c r="WFH95" s="6"/>
      <c r="WFI95" s="6"/>
      <c r="WFJ95" s="6"/>
      <c r="WFK95" s="6"/>
      <c r="WFL95" s="6"/>
      <c r="WFM95" s="6"/>
      <c r="WFN95" s="6"/>
      <c r="WFO95" s="6"/>
      <c r="WFP95" s="6"/>
      <c r="WFQ95" s="6"/>
      <c r="WFR95" s="6"/>
      <c r="WFS95" s="6"/>
      <c r="WFT95" s="6"/>
      <c r="WFU95" s="6"/>
      <c r="WFV95" s="6"/>
      <c r="WFW95" s="6"/>
      <c r="WFX95" s="6"/>
      <c r="WFY95" s="6"/>
      <c r="WFZ95" s="6"/>
      <c r="WGA95" s="6"/>
      <c r="WGB95" s="6"/>
      <c r="WGC95" s="6"/>
      <c r="WGD95" s="6"/>
      <c r="WGE95" s="6"/>
      <c r="WGF95" s="6"/>
      <c r="WGG95" s="6"/>
      <c r="WGH95" s="6"/>
      <c r="WGI95" s="6"/>
      <c r="WGJ95" s="6"/>
      <c r="WGK95" s="6"/>
      <c r="WGL95" s="6"/>
      <c r="WGM95" s="6"/>
      <c r="WGN95" s="6"/>
      <c r="WGO95" s="6"/>
      <c r="WGP95" s="6"/>
      <c r="WGQ95" s="6"/>
      <c r="WGR95" s="6"/>
      <c r="WGS95" s="6"/>
      <c r="WGT95" s="6"/>
      <c r="WGU95" s="6"/>
      <c r="WGV95" s="6"/>
      <c r="WGW95" s="6"/>
      <c r="WGX95" s="6"/>
      <c r="WGY95" s="6"/>
      <c r="WGZ95" s="6"/>
      <c r="WHA95" s="6"/>
      <c r="WHB95" s="6"/>
      <c r="WHC95" s="6"/>
      <c r="WHD95" s="6"/>
      <c r="WHE95" s="6"/>
      <c r="WHF95" s="6"/>
      <c r="WHG95" s="6"/>
      <c r="WHH95" s="6"/>
      <c r="WHI95" s="6"/>
      <c r="WHJ95" s="6"/>
      <c r="WHK95" s="6"/>
      <c r="WHL95" s="6"/>
      <c r="WHM95" s="6"/>
      <c r="WHN95" s="6"/>
      <c r="WHO95" s="6"/>
      <c r="WHP95" s="6"/>
      <c r="WHQ95" s="6"/>
      <c r="WHR95" s="6"/>
      <c r="WHS95" s="6"/>
      <c r="WHT95" s="6"/>
      <c r="WHU95" s="6"/>
      <c r="WHV95" s="6"/>
      <c r="WHW95" s="6"/>
      <c r="WHX95" s="6"/>
      <c r="WHY95" s="6"/>
      <c r="WHZ95" s="6"/>
      <c r="WIA95" s="6"/>
      <c r="WIB95" s="6"/>
      <c r="WIC95" s="6"/>
      <c r="WID95" s="6"/>
      <c r="WIE95" s="6"/>
      <c r="WIF95" s="6"/>
      <c r="WIG95" s="6"/>
      <c r="WIH95" s="6"/>
      <c r="WII95" s="6"/>
      <c r="WIJ95" s="6"/>
      <c r="WIK95" s="6"/>
      <c r="WIL95" s="6"/>
      <c r="WIM95" s="6"/>
      <c r="WIN95" s="6"/>
      <c r="WIO95" s="6"/>
      <c r="WIP95" s="6"/>
      <c r="WIQ95" s="6"/>
      <c r="WIR95" s="6"/>
      <c r="WIS95" s="6"/>
      <c r="WIT95" s="6"/>
      <c r="WIU95" s="6"/>
      <c r="WIV95" s="6"/>
      <c r="WIW95" s="6"/>
      <c r="WIX95" s="6"/>
      <c r="WIY95" s="6"/>
      <c r="WIZ95" s="6"/>
      <c r="WJA95" s="6"/>
      <c r="WJB95" s="6"/>
      <c r="WJC95" s="6"/>
      <c r="WJD95" s="6"/>
      <c r="WJE95" s="6"/>
      <c r="WJF95" s="6"/>
      <c r="WJG95" s="6"/>
      <c r="WJH95" s="6"/>
      <c r="WJI95" s="6"/>
      <c r="WJJ95" s="6"/>
      <c r="WJK95" s="6"/>
      <c r="WJL95" s="6"/>
      <c r="WJM95" s="6"/>
      <c r="WJN95" s="6"/>
      <c r="WJO95" s="6"/>
      <c r="WJP95" s="6"/>
      <c r="WJQ95" s="6"/>
      <c r="WJR95" s="6"/>
      <c r="WJS95" s="6"/>
      <c r="WJT95" s="6"/>
      <c r="WJU95" s="6"/>
      <c r="WJV95" s="6"/>
      <c r="WJW95" s="6"/>
      <c r="WJX95" s="6"/>
      <c r="WJY95" s="6"/>
      <c r="WJZ95" s="6"/>
      <c r="WKA95" s="6"/>
      <c r="WKB95" s="6"/>
      <c r="WKC95" s="6"/>
      <c r="WKD95" s="6"/>
      <c r="WKE95" s="6"/>
      <c r="WKF95" s="6"/>
      <c r="WKG95" s="6"/>
      <c r="WKH95" s="6"/>
      <c r="WKI95" s="6"/>
      <c r="WKJ95" s="6"/>
      <c r="WKK95" s="6"/>
      <c r="WKL95" s="6"/>
      <c r="WKM95" s="6"/>
      <c r="WKN95" s="6"/>
      <c r="WKO95" s="6"/>
      <c r="WKP95" s="6"/>
      <c r="WKQ95" s="6"/>
      <c r="WKR95" s="6"/>
      <c r="WKS95" s="6"/>
      <c r="WKT95" s="6"/>
      <c r="WKU95" s="6"/>
      <c r="WKV95" s="6"/>
      <c r="WKW95" s="6"/>
      <c r="WKX95" s="6"/>
      <c r="WKY95" s="6"/>
      <c r="WKZ95" s="6"/>
      <c r="WLA95" s="6"/>
      <c r="WLB95" s="6"/>
      <c r="WLC95" s="6"/>
      <c r="WLD95" s="6"/>
      <c r="WLE95" s="6"/>
      <c r="WLF95" s="6"/>
      <c r="WLG95" s="6"/>
      <c r="WLH95" s="6"/>
      <c r="WLI95" s="6"/>
      <c r="WLJ95" s="6"/>
      <c r="WLK95" s="6"/>
      <c r="WLL95" s="6"/>
      <c r="WLM95" s="6"/>
      <c r="WLN95" s="6"/>
      <c r="WLO95" s="6"/>
      <c r="WLP95" s="6"/>
      <c r="WLQ95" s="6"/>
      <c r="WLR95" s="6"/>
      <c r="WLS95" s="6"/>
      <c r="WLT95" s="6"/>
      <c r="WLU95" s="6"/>
      <c r="WLV95" s="6"/>
      <c r="WLW95" s="6"/>
      <c r="WLX95" s="6"/>
      <c r="WLY95" s="6"/>
      <c r="WLZ95" s="6"/>
      <c r="WMA95" s="6"/>
      <c r="WMB95" s="6"/>
      <c r="WMC95" s="6"/>
      <c r="WMD95" s="6"/>
      <c r="WME95" s="6"/>
      <c r="WMF95" s="6"/>
      <c r="WMG95" s="6"/>
      <c r="WMH95" s="6"/>
      <c r="WMI95" s="6"/>
      <c r="WMJ95" s="6"/>
      <c r="WMK95" s="6"/>
      <c r="WML95" s="6"/>
      <c r="WMM95" s="6"/>
      <c r="WMN95" s="6"/>
      <c r="WMO95" s="6"/>
      <c r="WMP95" s="6"/>
      <c r="WMQ95" s="6"/>
      <c r="WMR95" s="6"/>
      <c r="WMS95" s="6"/>
      <c r="WMT95" s="6"/>
      <c r="WMU95" s="6"/>
      <c r="WMV95" s="6"/>
      <c r="WMW95" s="6"/>
      <c r="WMX95" s="6"/>
      <c r="WMY95" s="6"/>
      <c r="WMZ95" s="6"/>
      <c r="WNA95" s="6"/>
      <c r="WNB95" s="6"/>
      <c r="WNC95" s="6"/>
      <c r="WND95" s="6"/>
      <c r="WNE95" s="6"/>
      <c r="WNF95" s="6"/>
      <c r="WNG95" s="6"/>
      <c r="WNH95" s="6"/>
      <c r="WNI95" s="6"/>
      <c r="WNJ95" s="6"/>
      <c r="WNK95" s="6"/>
      <c r="WNL95" s="6"/>
      <c r="WNM95" s="6"/>
      <c r="WNN95" s="6"/>
      <c r="WNO95" s="6"/>
      <c r="WNP95" s="6"/>
      <c r="WNQ95" s="6"/>
      <c r="WNR95" s="6"/>
      <c r="WNS95" s="6"/>
      <c r="WNT95" s="6"/>
      <c r="WNU95" s="6"/>
      <c r="WNV95" s="6"/>
      <c r="WNW95" s="6"/>
      <c r="WNX95" s="6"/>
      <c r="WNY95" s="6"/>
      <c r="WNZ95" s="6"/>
      <c r="WOA95" s="6"/>
      <c r="WOB95" s="6"/>
      <c r="WOC95" s="6"/>
      <c r="WOD95" s="6"/>
      <c r="WOE95" s="6"/>
      <c r="WOF95" s="6"/>
      <c r="WOG95" s="6"/>
      <c r="WOH95" s="6"/>
      <c r="WOI95" s="6"/>
      <c r="WOJ95" s="6"/>
      <c r="WOK95" s="6"/>
      <c r="WOL95" s="6"/>
      <c r="WOM95" s="6"/>
      <c r="WON95" s="6"/>
      <c r="WOO95" s="6"/>
      <c r="WOP95" s="6"/>
      <c r="WOQ95" s="6"/>
      <c r="WOR95" s="6"/>
      <c r="WOS95" s="6"/>
      <c r="WOT95" s="6"/>
      <c r="WOU95" s="6"/>
      <c r="WOV95" s="6"/>
      <c r="WOW95" s="6"/>
      <c r="WOX95" s="6"/>
      <c r="WOY95" s="6"/>
      <c r="WOZ95" s="6"/>
      <c r="WPA95" s="6"/>
      <c r="WPB95" s="6"/>
      <c r="WPC95" s="6"/>
      <c r="WPD95" s="6"/>
      <c r="WPE95" s="6"/>
      <c r="WPF95" s="6"/>
      <c r="WPG95" s="6"/>
      <c r="WPH95" s="6"/>
      <c r="WPI95" s="6"/>
      <c r="WPJ95" s="6"/>
      <c r="WPK95" s="6"/>
      <c r="WPL95" s="6"/>
      <c r="WPM95" s="6"/>
      <c r="WPN95" s="6"/>
      <c r="WPO95" s="6"/>
      <c r="WPP95" s="6"/>
      <c r="WPQ95" s="6"/>
      <c r="WPR95" s="6"/>
      <c r="WPS95" s="6"/>
      <c r="WPT95" s="6"/>
      <c r="WPU95" s="6"/>
      <c r="WPV95" s="6"/>
      <c r="WPW95" s="6"/>
      <c r="WPX95" s="6"/>
      <c r="WPY95" s="6"/>
      <c r="WPZ95" s="6"/>
      <c r="WQA95" s="6"/>
      <c r="WQB95" s="6"/>
      <c r="WQC95" s="6"/>
      <c r="WQD95" s="6"/>
      <c r="WQE95" s="6"/>
      <c r="WQF95" s="6"/>
      <c r="WQG95" s="6"/>
      <c r="WQH95" s="6"/>
      <c r="WQI95" s="6"/>
      <c r="WQJ95" s="6"/>
      <c r="WQK95" s="6"/>
      <c r="WQL95" s="6"/>
      <c r="WQM95" s="6"/>
      <c r="WQN95" s="6"/>
      <c r="WQO95" s="6"/>
      <c r="WQP95" s="6"/>
      <c r="WQQ95" s="6"/>
      <c r="WQR95" s="6"/>
      <c r="WQS95" s="6"/>
      <c r="WQT95" s="6"/>
      <c r="WQU95" s="6"/>
      <c r="WQV95" s="6"/>
      <c r="WQW95" s="6"/>
      <c r="WQX95" s="6"/>
      <c r="WQY95" s="6"/>
      <c r="WQZ95" s="6"/>
      <c r="WRA95" s="6"/>
      <c r="WRB95" s="6"/>
      <c r="WRC95" s="6"/>
      <c r="WRD95" s="6"/>
      <c r="WRE95" s="6"/>
      <c r="WRF95" s="6"/>
      <c r="WRG95" s="6"/>
      <c r="WRH95" s="6"/>
      <c r="WRI95" s="6"/>
      <c r="WRJ95" s="6"/>
      <c r="WRK95" s="6"/>
      <c r="WRL95" s="6"/>
      <c r="WRM95" s="6"/>
      <c r="WRN95" s="6"/>
      <c r="WRO95" s="6"/>
      <c r="WRP95" s="6"/>
      <c r="WRQ95" s="6"/>
      <c r="WRR95" s="6"/>
      <c r="WRS95" s="6"/>
      <c r="WRT95" s="6"/>
      <c r="WRU95" s="6"/>
      <c r="WRV95" s="6"/>
      <c r="WRW95" s="6"/>
      <c r="WRX95" s="6"/>
      <c r="WRY95" s="6"/>
      <c r="WRZ95" s="6"/>
      <c r="WSA95" s="6"/>
      <c r="WSB95" s="6"/>
      <c r="WSC95" s="6"/>
      <c r="WSD95" s="6"/>
      <c r="WSE95" s="6"/>
      <c r="WSF95" s="6"/>
      <c r="WSG95" s="6"/>
      <c r="WSH95" s="6"/>
      <c r="WSI95" s="6"/>
      <c r="WSJ95" s="6"/>
      <c r="WSK95" s="6"/>
      <c r="WSL95" s="6"/>
      <c r="WSM95" s="6"/>
      <c r="WSN95" s="6"/>
      <c r="WSO95" s="6"/>
      <c r="WSP95" s="6"/>
      <c r="WSQ95" s="6"/>
      <c r="WSR95" s="6"/>
      <c r="WSS95" s="6"/>
      <c r="WST95" s="6"/>
      <c r="WSU95" s="6"/>
      <c r="WSV95" s="6"/>
      <c r="WSW95" s="6"/>
      <c r="WSX95" s="6"/>
      <c r="WSY95" s="6"/>
      <c r="WSZ95" s="6"/>
      <c r="WTA95" s="6"/>
      <c r="WTB95" s="6"/>
      <c r="WTC95" s="6"/>
      <c r="WTD95" s="6"/>
      <c r="WTE95" s="6"/>
      <c r="WTF95" s="6"/>
      <c r="WTG95" s="6"/>
      <c r="WTH95" s="6"/>
      <c r="WTI95" s="6"/>
      <c r="WTJ95" s="6"/>
      <c r="WTK95" s="6"/>
      <c r="WTL95" s="6"/>
      <c r="WTM95" s="6"/>
      <c r="WTN95" s="6"/>
      <c r="WTO95" s="6"/>
      <c r="WTP95" s="6"/>
      <c r="WTQ95" s="6"/>
      <c r="WTR95" s="6"/>
      <c r="WTS95" s="6"/>
      <c r="WTT95" s="6"/>
      <c r="WTU95" s="6"/>
      <c r="WTV95" s="6"/>
      <c r="WTW95" s="6"/>
      <c r="WTX95" s="6"/>
      <c r="WTY95" s="6"/>
      <c r="WTZ95" s="6"/>
      <c r="WUA95" s="6"/>
      <c r="WUB95" s="6"/>
      <c r="WUC95" s="6"/>
      <c r="WUD95" s="6"/>
      <c r="WUE95" s="6"/>
      <c r="WUF95" s="6"/>
      <c r="WUG95" s="6"/>
      <c r="WUH95" s="6"/>
      <c r="WUI95" s="6"/>
      <c r="WUJ95" s="6"/>
      <c r="WUK95" s="6"/>
      <c r="WUL95" s="6"/>
      <c r="WUM95" s="6"/>
      <c r="WUN95" s="6"/>
      <c r="WUO95" s="6"/>
      <c r="WUP95" s="6"/>
      <c r="WUQ95" s="6"/>
      <c r="WUR95" s="6"/>
      <c r="WUS95" s="6"/>
      <c r="WUT95" s="6"/>
      <c r="WUU95" s="6"/>
      <c r="WUV95" s="6"/>
      <c r="WUW95" s="6"/>
      <c r="WUX95" s="6"/>
      <c r="WUY95" s="6"/>
      <c r="WUZ95" s="6"/>
      <c r="WVA95" s="6"/>
      <c r="WVB95" s="6"/>
      <c r="WVC95" s="6"/>
      <c r="WVD95" s="6"/>
      <c r="WVE95" s="6"/>
      <c r="WVF95" s="6"/>
      <c r="WVG95" s="6"/>
      <c r="WVH95" s="6"/>
      <c r="WVI95" s="6"/>
      <c r="WVJ95" s="6"/>
      <c r="WVK95" s="6"/>
      <c r="WVL95" s="6"/>
      <c r="WVM95" s="6"/>
      <c r="WVN95" s="6"/>
      <c r="WVO95" s="6"/>
      <c r="WVP95" s="6"/>
      <c r="WVQ95" s="6"/>
      <c r="WVR95" s="6"/>
      <c r="WVS95" s="6"/>
      <c r="WVT95" s="6"/>
      <c r="WVU95" s="6"/>
      <c r="WVV95" s="6"/>
      <c r="WVW95" s="6"/>
      <c r="WVX95" s="6"/>
      <c r="WVY95" s="6"/>
      <c r="WVZ95" s="6"/>
      <c r="WWA95" s="6"/>
      <c r="WWB95" s="6"/>
      <c r="WWC95" s="6"/>
      <c r="WWD95" s="6"/>
      <c r="WWE95" s="6"/>
      <c r="WWF95" s="6"/>
      <c r="WWG95" s="6"/>
      <c r="WWH95" s="6"/>
      <c r="WWI95" s="6"/>
      <c r="WWJ95" s="6"/>
      <c r="WWK95" s="6"/>
      <c r="WWL95" s="6"/>
      <c r="WWM95" s="6"/>
      <c r="WWN95" s="6"/>
      <c r="WWO95" s="6"/>
      <c r="WWP95" s="6"/>
      <c r="WWQ95" s="6"/>
      <c r="WWR95" s="6"/>
      <c r="WWS95" s="6"/>
      <c r="WWT95" s="6"/>
      <c r="WWU95" s="6"/>
      <c r="WWV95" s="6"/>
      <c r="WWW95" s="6"/>
      <c r="WWX95" s="6"/>
      <c r="WWY95" s="6"/>
      <c r="WWZ95" s="6"/>
      <c r="WXA95" s="6"/>
      <c r="WXB95" s="6"/>
      <c r="WXC95" s="6"/>
      <c r="WXD95" s="6"/>
      <c r="WXE95" s="6"/>
      <c r="WXF95" s="6"/>
      <c r="WXG95" s="6"/>
      <c r="WXH95" s="6"/>
      <c r="WXI95" s="6"/>
      <c r="WXJ95" s="6"/>
      <c r="WXK95" s="6"/>
      <c r="WXL95" s="6"/>
      <c r="WXM95" s="6"/>
      <c r="WXN95" s="6"/>
      <c r="WXO95" s="6"/>
      <c r="WXP95" s="6"/>
      <c r="WXQ95" s="6"/>
      <c r="WXR95" s="6"/>
      <c r="WXS95" s="6"/>
      <c r="WXT95" s="6"/>
      <c r="WXU95" s="6"/>
      <c r="WXV95" s="6"/>
      <c r="WXW95" s="6"/>
      <c r="WXX95" s="6"/>
      <c r="WXY95" s="6"/>
      <c r="WXZ95" s="6"/>
      <c r="WYA95" s="6"/>
      <c r="WYB95" s="6"/>
      <c r="WYC95" s="6"/>
      <c r="WYD95" s="6"/>
      <c r="WYE95" s="6"/>
      <c r="WYF95" s="6"/>
      <c r="WYG95" s="6"/>
      <c r="WYH95" s="6"/>
      <c r="WYI95" s="6"/>
      <c r="WYJ95" s="6"/>
      <c r="WYK95" s="6"/>
      <c r="WYL95" s="6"/>
      <c r="WYM95" s="6"/>
      <c r="WYN95" s="6"/>
      <c r="WYO95" s="6"/>
      <c r="WYP95" s="6"/>
      <c r="WYQ95" s="6"/>
      <c r="WYR95" s="6"/>
      <c r="WYS95" s="6"/>
      <c r="WYT95" s="6"/>
      <c r="WYU95" s="6"/>
      <c r="WYV95" s="6"/>
      <c r="WYW95" s="6"/>
      <c r="WYX95" s="6"/>
      <c r="WYY95" s="6"/>
      <c r="WYZ95" s="6"/>
      <c r="WZA95" s="6"/>
      <c r="WZB95" s="6"/>
      <c r="WZC95" s="6"/>
      <c r="WZD95" s="6"/>
      <c r="WZE95" s="6"/>
      <c r="WZF95" s="6"/>
      <c r="WZG95" s="6"/>
      <c r="WZH95" s="6"/>
      <c r="WZI95" s="6"/>
      <c r="WZJ95" s="6"/>
      <c r="WZK95" s="6"/>
      <c r="WZL95" s="6"/>
      <c r="WZM95" s="6"/>
      <c r="WZN95" s="6"/>
      <c r="WZO95" s="6"/>
      <c r="WZP95" s="6"/>
      <c r="WZQ95" s="6"/>
      <c r="WZR95" s="6"/>
      <c r="WZS95" s="6"/>
      <c r="WZT95" s="6"/>
      <c r="WZU95" s="6"/>
      <c r="WZV95" s="6"/>
      <c r="WZW95" s="6"/>
      <c r="WZX95" s="6"/>
      <c r="WZY95" s="6"/>
      <c r="WZZ95" s="6"/>
      <c r="XAA95" s="6"/>
      <c r="XAB95" s="6"/>
      <c r="XAC95" s="6"/>
      <c r="XAD95" s="6"/>
      <c r="XAE95" s="6"/>
      <c r="XAF95" s="6"/>
      <c r="XAG95" s="6"/>
      <c r="XAH95" s="6"/>
      <c r="XAI95" s="6"/>
      <c r="XAJ95" s="6"/>
      <c r="XAK95" s="6"/>
      <c r="XAL95" s="6"/>
      <c r="XAM95" s="6"/>
      <c r="XAN95" s="6"/>
      <c r="XAO95" s="6"/>
      <c r="XAP95" s="6"/>
      <c r="XAQ95" s="6"/>
      <c r="XAR95" s="6"/>
      <c r="XAS95" s="6"/>
      <c r="XAT95" s="6"/>
      <c r="XAU95" s="6"/>
      <c r="XAV95" s="6"/>
      <c r="XAW95" s="6"/>
      <c r="XAX95" s="6"/>
      <c r="XAY95" s="6"/>
      <c r="XAZ95" s="6"/>
      <c r="XBA95" s="6"/>
      <c r="XBB95" s="6"/>
      <c r="XBC95" s="6"/>
      <c r="XBD95" s="6"/>
      <c r="XBE95" s="6"/>
      <c r="XBF95" s="6"/>
      <c r="XBG95" s="6"/>
      <c r="XBH95" s="6"/>
      <c r="XBI95" s="6"/>
      <c r="XBJ95" s="6"/>
      <c r="XBK95" s="6"/>
      <c r="XBL95" s="6"/>
      <c r="XBM95" s="6"/>
      <c r="XBN95" s="6"/>
      <c r="XBO95" s="6"/>
      <c r="XBP95" s="6"/>
      <c r="XBQ95" s="6"/>
      <c r="XBR95" s="6"/>
      <c r="XBS95" s="6"/>
      <c r="XBT95" s="6"/>
      <c r="XBU95" s="6"/>
      <c r="XBV95" s="6"/>
      <c r="XBW95" s="6"/>
      <c r="XBX95" s="6"/>
      <c r="XBY95" s="6"/>
      <c r="XBZ95" s="6"/>
      <c r="XCA95" s="6"/>
      <c r="XCB95" s="6"/>
      <c r="XCC95" s="6"/>
      <c r="XCD95" s="6"/>
      <c r="XCE95" s="6"/>
      <c r="XCF95" s="6"/>
      <c r="XCG95" s="6"/>
      <c r="XCH95" s="6"/>
      <c r="XCI95" s="6"/>
      <c r="XCJ95" s="6"/>
      <c r="XCK95" s="6"/>
      <c r="XCL95" s="6"/>
      <c r="XCM95" s="6"/>
      <c r="XCN95" s="6"/>
      <c r="XCO95" s="6"/>
      <c r="XCP95" s="6"/>
      <c r="XCQ95" s="6"/>
      <c r="XCR95" s="6"/>
      <c r="XCS95" s="6"/>
      <c r="XCT95" s="6"/>
      <c r="XCU95" s="6"/>
      <c r="XCV95" s="6"/>
      <c r="XCW95" s="6"/>
      <c r="XCX95" s="6"/>
      <c r="XCY95" s="6"/>
      <c r="XCZ95" s="6"/>
      <c r="XDA95" s="6"/>
      <c r="XDB95" s="6"/>
      <c r="XDC95" s="6"/>
      <c r="XDD95" s="6"/>
      <c r="XDE95" s="6"/>
      <c r="XDF95" s="6"/>
      <c r="XDG95" s="6"/>
      <c r="XDH95" s="6"/>
      <c r="XDI95" s="6"/>
      <c r="XDJ95" s="6"/>
      <c r="XDK95" s="6"/>
      <c r="XDL95" s="6"/>
      <c r="XDM95" s="6"/>
      <c r="XDN95" s="6"/>
      <c r="XDO95" s="6"/>
      <c r="XDP95" s="6"/>
      <c r="XDQ95" s="6"/>
      <c r="XDR95" s="6"/>
      <c r="XDS95" s="6"/>
      <c r="XDT95" s="6"/>
      <c r="XDU95" s="6"/>
      <c r="XDV95" s="6"/>
      <c r="XDW95" s="6"/>
      <c r="XDX95" s="6"/>
      <c r="XDY95" s="6"/>
      <c r="XDZ95" s="6"/>
      <c r="XEA95" s="6"/>
      <c r="XEB95" s="6"/>
      <c r="XEC95" s="6"/>
      <c r="XED95" s="6"/>
      <c r="XEE95" s="6"/>
      <c r="XEF95" s="6"/>
      <c r="XEG95" s="6"/>
      <c r="XEH95" s="6"/>
      <c r="XEI95" s="6"/>
      <c r="XEJ95" s="6"/>
      <c r="XEK95" s="6"/>
      <c r="XEL95" s="6"/>
      <c r="XEM95" s="6"/>
      <c r="XEN95" s="6"/>
      <c r="XEO95" s="6"/>
      <c r="XEP95" s="6"/>
      <c r="XEQ95" s="6"/>
      <c r="XER95" s="6"/>
      <c r="XES95" s="6"/>
      <c r="XET95" s="6"/>
      <c r="XEU95" s="6"/>
      <c r="XEV95" s="6"/>
      <c r="XEW95" s="6"/>
      <c r="XEX95" s="6"/>
      <c r="XEY95" s="6"/>
      <c r="XEZ95" s="6"/>
      <c r="XFA95" s="6"/>
      <c r="XFB95" s="6"/>
      <c r="XFC95" s="6"/>
      <c r="XFD95" s="6"/>
    </row>
    <row r="96" spans="1:16384" x14ac:dyDescent="0.3">
      <c r="A96" s="6" t="s">
        <v>23</v>
      </c>
    </row>
    <row r="97" spans="1:22" x14ac:dyDescent="0.3">
      <c r="A97" s="7" t="s">
        <v>58</v>
      </c>
      <c r="B97" s="5" t="s">
        <v>62</v>
      </c>
      <c r="C97" s="30">
        <f t="shared" ref="C97:V97" si="7">C25</f>
        <v>29.909220080865488</v>
      </c>
      <c r="D97" s="30">
        <f t="shared" si="7"/>
        <v>32.319874715021015</v>
      </c>
      <c r="E97" s="30">
        <f t="shared" si="7"/>
        <v>34.73052934917655</v>
      </c>
      <c r="F97" s="30">
        <f t="shared" si="7"/>
        <v>37.141183983332084</v>
      </c>
      <c r="G97" s="30">
        <f t="shared" si="7"/>
        <v>39.551838617487618</v>
      </c>
      <c r="H97" s="30">
        <f t="shared" si="7"/>
        <v>41.962493251643146</v>
      </c>
      <c r="I97" s="30">
        <f t="shared" si="7"/>
        <v>44.37314788579868</v>
      </c>
      <c r="J97" s="30">
        <f t="shared" si="7"/>
        <v>46.783802519954214</v>
      </c>
      <c r="K97" s="30">
        <f t="shared" si="7"/>
        <v>49.194457154109749</v>
      </c>
      <c r="L97" s="30">
        <f t="shared" si="7"/>
        <v>51.605111788265276</v>
      </c>
      <c r="M97" s="30">
        <f t="shared" si="7"/>
        <v>54.01576642242081</v>
      </c>
      <c r="N97" s="30">
        <f t="shared" si="7"/>
        <v>56.426421056576345</v>
      </c>
      <c r="O97" s="30">
        <f t="shared" si="7"/>
        <v>58.837075690731879</v>
      </c>
      <c r="P97" s="30">
        <f t="shared" si="7"/>
        <v>61.247730324887407</v>
      </c>
      <c r="Q97" s="30">
        <f t="shared" si="7"/>
        <v>63.658384959042941</v>
      </c>
      <c r="R97" s="30">
        <f t="shared" si="7"/>
        <v>66.069039593198468</v>
      </c>
      <c r="S97" s="30">
        <f t="shared" si="7"/>
        <v>68.479694227353988</v>
      </c>
      <c r="T97" s="30">
        <f t="shared" si="7"/>
        <v>70.890348861509523</v>
      </c>
      <c r="U97" s="30">
        <f t="shared" si="7"/>
        <v>73.301003495665043</v>
      </c>
      <c r="V97" s="30">
        <f t="shared" si="7"/>
        <v>75.711658129820563</v>
      </c>
    </row>
    <row r="98" spans="1:22" x14ac:dyDescent="0.3">
      <c r="A98" s="21">
        <f>$A$24</f>
        <v>14.69</v>
      </c>
      <c r="B98" s="5" t="s">
        <v>61</v>
      </c>
      <c r="C98" s="34">
        <f t="shared" ref="C98:V98" si="8">C26</f>
        <v>0</v>
      </c>
      <c r="D98" s="34">
        <f t="shared" si="8"/>
        <v>1.1839999999999993</v>
      </c>
      <c r="E98" s="34">
        <f t="shared" si="8"/>
        <v>2.3680000000000003</v>
      </c>
      <c r="F98" s="34">
        <f t="shared" si="8"/>
        <v>3.5520000000000014</v>
      </c>
      <c r="G98" s="34">
        <f t="shared" si="8"/>
        <v>4.7360000000000024</v>
      </c>
      <c r="H98" s="34">
        <f t="shared" si="8"/>
        <v>5.9200000000000035</v>
      </c>
      <c r="I98" s="34">
        <f t="shared" si="8"/>
        <v>7.1040000000000045</v>
      </c>
      <c r="J98" s="34">
        <f t="shared" si="8"/>
        <v>8.2880000000000056</v>
      </c>
      <c r="K98" s="34">
        <f t="shared" si="8"/>
        <v>9.4720000000000066</v>
      </c>
      <c r="L98" s="34">
        <f t="shared" si="8"/>
        <v>10.656000000000008</v>
      </c>
      <c r="M98" s="34">
        <f t="shared" si="8"/>
        <v>11.840000000000009</v>
      </c>
      <c r="N98" s="34">
        <f t="shared" si="8"/>
        <v>13.02400000000001</v>
      </c>
      <c r="O98" s="34">
        <f t="shared" si="8"/>
        <v>14.208000000000011</v>
      </c>
      <c r="P98" s="34">
        <f t="shared" si="8"/>
        <v>15.392000000000012</v>
      </c>
      <c r="Q98" s="34">
        <f t="shared" si="8"/>
        <v>16.576000000000015</v>
      </c>
      <c r="R98" s="34">
        <f t="shared" si="8"/>
        <v>17.760000000000012</v>
      </c>
      <c r="S98" s="34">
        <f t="shared" si="8"/>
        <v>18.94400000000001</v>
      </c>
      <c r="T98" s="34">
        <f t="shared" si="8"/>
        <v>20.128000000000007</v>
      </c>
      <c r="U98" s="34">
        <f t="shared" si="8"/>
        <v>21.312000000000005</v>
      </c>
      <c r="V98" s="34">
        <f t="shared" si="8"/>
        <v>22.496000000000002</v>
      </c>
    </row>
    <row r="99" spans="1:22" x14ac:dyDescent="0.3">
      <c r="A99" s="5" t="s">
        <v>59</v>
      </c>
      <c r="B99" s="7" t="s">
        <v>60</v>
      </c>
      <c r="C99" s="20">
        <f t="shared" ref="C99:V99" si="9">C27</f>
        <v>14.69</v>
      </c>
      <c r="D99" s="20">
        <f t="shared" si="9"/>
        <v>15.873999999999999</v>
      </c>
      <c r="E99" s="20">
        <f t="shared" si="9"/>
        <v>17.058</v>
      </c>
      <c r="F99" s="20">
        <f t="shared" si="9"/>
        <v>18.242000000000001</v>
      </c>
      <c r="G99" s="20">
        <f t="shared" si="9"/>
        <v>19.426000000000002</v>
      </c>
      <c r="H99" s="20">
        <f t="shared" si="9"/>
        <v>20.610000000000003</v>
      </c>
      <c r="I99" s="20">
        <f t="shared" si="9"/>
        <v>21.794000000000004</v>
      </c>
      <c r="J99" s="20">
        <f t="shared" si="9"/>
        <v>22.978000000000005</v>
      </c>
      <c r="K99" s="20">
        <f t="shared" si="9"/>
        <v>24.162000000000006</v>
      </c>
      <c r="L99" s="20">
        <f t="shared" si="9"/>
        <v>25.346000000000007</v>
      </c>
      <c r="M99" s="20">
        <f t="shared" si="9"/>
        <v>26.530000000000008</v>
      </c>
      <c r="N99" s="20">
        <f t="shared" si="9"/>
        <v>27.714000000000009</v>
      </c>
      <c r="O99" s="20">
        <f t="shared" si="9"/>
        <v>28.89800000000001</v>
      </c>
      <c r="P99" s="20">
        <f t="shared" si="9"/>
        <v>30.082000000000011</v>
      </c>
      <c r="Q99" s="20">
        <f t="shared" si="9"/>
        <v>31.266000000000012</v>
      </c>
      <c r="R99" s="20">
        <f t="shared" si="9"/>
        <v>32.45000000000001</v>
      </c>
      <c r="S99" s="20">
        <f t="shared" si="9"/>
        <v>33.634000000000007</v>
      </c>
      <c r="T99" s="20">
        <f t="shared" si="9"/>
        <v>34.818000000000005</v>
      </c>
      <c r="U99" s="20">
        <f t="shared" si="9"/>
        <v>36.002000000000002</v>
      </c>
      <c r="V99" s="20">
        <f t="shared" si="9"/>
        <v>37.186</v>
      </c>
    </row>
    <row r="100" spans="1:22" x14ac:dyDescent="0.3">
      <c r="A100" s="18">
        <f t="shared" ref="A100:B119" si="10">A28</f>
        <v>29.909220080865488</v>
      </c>
      <c r="B100" s="23">
        <f t="shared" si="10"/>
        <v>600</v>
      </c>
      <c r="C100" s="56">
        <f>((($A100-C$19)/C$18))</f>
        <v>9.2328143416190291E-4</v>
      </c>
      <c r="D100" s="57">
        <f>((($A101-C$19)/C$18))</f>
        <v>1.0055956673844504E-3</v>
      </c>
      <c r="E100" s="57">
        <f>((($A102-C$19)/C$18))</f>
        <v>1.0879099006069982E-3</v>
      </c>
      <c r="F100" s="57">
        <f>((($A103-C$19)/C$18))</f>
        <v>1.1702241338295461E-3</v>
      </c>
      <c r="G100" s="57">
        <f>((($A104-C$19)/C$18))</f>
        <v>1.2525383670520939E-3</v>
      </c>
      <c r="H100" s="57">
        <f>((($A105-C$19)/C$18))</f>
        <v>1.3348526002746415E-3</v>
      </c>
      <c r="I100" s="57">
        <f>((($A106-C$19)/C$18))</f>
        <v>1.4171668334971891E-3</v>
      </c>
      <c r="J100" s="57">
        <f>((($A107-C$19)/C$18))</f>
        <v>1.4994810667197369E-3</v>
      </c>
      <c r="K100" s="57">
        <f>((($A108-C$19)/C$18))</f>
        <v>1.5817952999422848E-3</v>
      </c>
      <c r="L100" s="57">
        <f>((($A109-C$19)/C$18))</f>
        <v>1.6641095331648324E-3</v>
      </c>
      <c r="M100" s="57">
        <f>((($A110-C$19)/C$18))</f>
        <v>1.74642376638738E-3</v>
      </c>
      <c r="N100" s="57">
        <f>((($A111-C$19)/C$18))</f>
        <v>1.8287379996099278E-3</v>
      </c>
      <c r="O100" s="57">
        <f>((($A112-C$19)/C$18))</f>
        <v>1.9110522328324756E-3</v>
      </c>
      <c r="P100" s="57">
        <f>((($A113-C$19)/C$18))</f>
        <v>1.993366466055023E-3</v>
      </c>
      <c r="Q100" s="57">
        <f>((($A114-C$19)/C$18))</f>
        <v>2.0756806992775711E-3</v>
      </c>
      <c r="R100" s="57">
        <f>((($A115-C$19)/C$18))</f>
        <v>2.1579949325001187E-3</v>
      </c>
      <c r="S100" s="57">
        <f>((($A116-C$19)/C$18))</f>
        <v>2.2403091657226654E-3</v>
      </c>
      <c r="T100" s="57">
        <f>((($A117-C$19)/C$18))</f>
        <v>2.3226233989452135E-3</v>
      </c>
      <c r="U100" s="57">
        <f>((($A118-C$19)/C$18))</f>
        <v>2.4049376321677606E-3</v>
      </c>
      <c r="V100" s="58">
        <f>((($A119-C$19)/C$18))</f>
        <v>2.4872518653903078E-3</v>
      </c>
    </row>
    <row r="101" spans="1:22" x14ac:dyDescent="0.3">
      <c r="A101" s="18">
        <f t="shared" si="10"/>
        <v>32.319874715021015</v>
      </c>
      <c r="B101" s="23">
        <f t="shared" si="10"/>
        <v>800</v>
      </c>
      <c r="C101" s="55">
        <f>((($A100-D$19)/D$18))</f>
        <v>9.2796261063092338E-4</v>
      </c>
      <c r="D101" s="8">
        <f>((($A101-D$19)/D$18))</f>
        <v>1.0105079686009114E-3</v>
      </c>
      <c r="E101" s="8">
        <f>((($A102-D$19)/D$18))</f>
        <v>1.0930533265708995E-3</v>
      </c>
      <c r="F101" s="8">
        <f>((($A103-D$19)/D$18))</f>
        <v>1.1755986845408879E-3</v>
      </c>
      <c r="G101" s="8">
        <f>((($A104-D$19)/D$18))</f>
        <v>1.258144042510876E-3</v>
      </c>
      <c r="H101" s="8">
        <f>((($A105-D$19)/D$18))</f>
        <v>1.3406894004808639E-3</v>
      </c>
      <c r="I101" s="8">
        <f>((($A106-D$19)/D$18))</f>
        <v>1.423234758450852E-3</v>
      </c>
      <c r="J101" s="8">
        <f>((($A107-D$19)/D$18))</f>
        <v>1.5057801164208402E-3</v>
      </c>
      <c r="K101" s="8">
        <f>((($A108-D$19)/D$18))</f>
        <v>1.5883254743908283E-3</v>
      </c>
      <c r="L101" s="8">
        <f>((($A109-D$19)/D$18))</f>
        <v>1.6708708323608162E-3</v>
      </c>
      <c r="M101" s="8">
        <f>((($A110-D$19)/D$18))</f>
        <v>1.7534161903308045E-3</v>
      </c>
      <c r="N101" s="8">
        <f>((($A111-D$19)/D$18))</f>
        <v>1.8359615483007927E-3</v>
      </c>
      <c r="O101" s="8">
        <f>((($A112-D$19)/D$18))</f>
        <v>1.9185069062707808E-3</v>
      </c>
      <c r="P101" s="8">
        <f>((($A113-D$19)/D$18))</f>
        <v>2.0010522642407687E-3</v>
      </c>
      <c r="Q101" s="8">
        <f>((($A114-D$19)/D$18))</f>
        <v>2.0835976222107568E-3</v>
      </c>
      <c r="R101" s="8">
        <f>((($A115-D$19)/D$18))</f>
        <v>2.166142980180745E-3</v>
      </c>
      <c r="S101" s="8">
        <f>((($A116-D$19)/D$18))</f>
        <v>2.2486883381507327E-3</v>
      </c>
      <c r="T101" s="8">
        <f>((($A117-D$19)/D$18))</f>
        <v>2.3312336961207208E-3</v>
      </c>
      <c r="U101" s="8">
        <f>((($A118-D$19)/D$18))</f>
        <v>2.4137790540907085E-3</v>
      </c>
      <c r="V101" s="59">
        <f>((($A119-D$19)/D$18))</f>
        <v>2.4963244120606962E-3</v>
      </c>
    </row>
    <row r="102" spans="1:22" x14ac:dyDescent="0.3">
      <c r="A102" s="18">
        <f t="shared" si="10"/>
        <v>34.73052934917655</v>
      </c>
      <c r="B102" s="23">
        <f t="shared" si="10"/>
        <v>1000</v>
      </c>
      <c r="C102" s="55">
        <f>((($A100-E$19)/E$18))</f>
        <v>9.8065221632223859E-4</v>
      </c>
      <c r="D102" s="8">
        <f>((($A101-E$19)/E$18))</f>
        <v>1.0681946005382218E-3</v>
      </c>
      <c r="E102" s="8">
        <f>((($A102-E$19)/E$18))</f>
        <v>1.1557369847542051E-3</v>
      </c>
      <c r="F102" s="8">
        <f>((($A103-E$19)/E$18))</f>
        <v>1.2432793689701885E-3</v>
      </c>
      <c r="G102" s="8">
        <f>((($A104-E$19)/E$18))</f>
        <v>1.3308217531861719E-3</v>
      </c>
      <c r="H102" s="8">
        <f>((($A105-E$19)/E$18))</f>
        <v>1.4183641374021551E-3</v>
      </c>
      <c r="I102" s="8">
        <f>((($A106-E$19)/E$18))</f>
        <v>1.5059065216181384E-3</v>
      </c>
      <c r="J102" s="8">
        <f>((($A107-E$19)/E$18))</f>
        <v>1.5934489058341218E-3</v>
      </c>
      <c r="K102" s="8">
        <f>((($A108-E$19)/E$18))</f>
        <v>1.6809912900501052E-3</v>
      </c>
      <c r="L102" s="8">
        <f>((($A109-E$19)/E$18))</f>
        <v>1.7685336742660884E-3</v>
      </c>
      <c r="M102" s="8">
        <f>((($A110-E$19)/E$18))</f>
        <v>1.8560760584820717E-3</v>
      </c>
      <c r="N102" s="8">
        <f>((($A111-E$19)/E$18))</f>
        <v>1.9436184426980551E-3</v>
      </c>
      <c r="O102" s="8">
        <f>((($A112-E$19)/E$18))</f>
        <v>2.0311608269140383E-3</v>
      </c>
      <c r="P102" s="8">
        <f>((($A113-E$19)/E$18))</f>
        <v>2.1187032111300214E-3</v>
      </c>
      <c r="Q102" s="8">
        <f>((($A114-E$19)/E$18))</f>
        <v>2.206245595346005E-3</v>
      </c>
      <c r="R102" s="8">
        <f>((($A115-E$19)/E$18))</f>
        <v>2.2937879795619882E-3</v>
      </c>
      <c r="S102" s="8">
        <f>((($A116-E$19)/E$18))</f>
        <v>2.3813303637779709E-3</v>
      </c>
      <c r="T102" s="8">
        <f>((($A117-E$19)/E$18))</f>
        <v>2.4688727479939545E-3</v>
      </c>
      <c r="U102" s="8">
        <f>((($A118-E$19)/E$18))</f>
        <v>2.5564151322099373E-3</v>
      </c>
      <c r="V102" s="59">
        <f>((($A119-E$19)/E$18))</f>
        <v>2.64395751642592E-3</v>
      </c>
    </row>
    <row r="103" spans="1:22" x14ac:dyDescent="0.3">
      <c r="A103" s="18">
        <f t="shared" si="10"/>
        <v>37.141183983332084</v>
      </c>
      <c r="B103" s="23">
        <f t="shared" si="10"/>
        <v>1250</v>
      </c>
      <c r="C103" s="55">
        <f>((($A100-F$19)/F$18))</f>
        <v>9.6265312861037663E-4</v>
      </c>
      <c r="D103" s="8">
        <f>((($A101-F$19)/F$18))</f>
        <v>1.0473653131047199E-3</v>
      </c>
      <c r="E103" s="8">
        <f>((($A102-F$19)/F$18))</f>
        <v>1.1320774975990635E-3</v>
      </c>
      <c r="F103" s="8">
        <f>((($A103-F$19)/F$18))</f>
        <v>1.216789682093407E-3</v>
      </c>
      <c r="G103" s="8">
        <f>((($A104-F$19)/F$18))</f>
        <v>1.3015018665877506E-3</v>
      </c>
      <c r="H103" s="8">
        <f>((($A105-F$19)/F$18))</f>
        <v>1.3862140510820938E-3</v>
      </c>
      <c r="I103" s="8">
        <f>((($A106-F$19)/F$18))</f>
        <v>1.4709262355764375E-3</v>
      </c>
      <c r="J103" s="8">
        <f>((($A107-F$19)/F$18))</f>
        <v>1.5556384200707809E-3</v>
      </c>
      <c r="K103" s="8">
        <f>((($A108-F$19)/F$18))</f>
        <v>1.6403506045651246E-3</v>
      </c>
      <c r="L103" s="8">
        <f>((($A109-F$19)/F$18))</f>
        <v>1.7250627890594678E-3</v>
      </c>
      <c r="M103" s="8">
        <f>((($A110-F$19)/F$18))</f>
        <v>1.8097749735538115E-3</v>
      </c>
      <c r="N103" s="8">
        <f>((($A111-F$19)/F$18))</f>
        <v>1.8944871580481549E-3</v>
      </c>
      <c r="O103" s="8">
        <f>((($A112-F$19)/F$18))</f>
        <v>1.9791993425424983E-3</v>
      </c>
      <c r="P103" s="8">
        <f>((($A113-F$19)/F$18))</f>
        <v>2.0639115270368416E-3</v>
      </c>
      <c r="Q103" s="8">
        <f>((($A114-F$19)/F$18))</f>
        <v>2.1486237115311852E-3</v>
      </c>
      <c r="R103" s="8">
        <f>((($A115-F$19)/F$18))</f>
        <v>2.2333358960255284E-3</v>
      </c>
      <c r="S103" s="8">
        <f>((($A116-F$19)/F$18))</f>
        <v>2.3180480805198717E-3</v>
      </c>
      <c r="T103" s="8">
        <f>((($A117-F$19)/F$18))</f>
        <v>2.4027602650142153E-3</v>
      </c>
      <c r="U103" s="8">
        <f>((($A118-F$19)/F$18))</f>
        <v>2.4874724495085581E-3</v>
      </c>
      <c r="V103" s="59">
        <f>((($A119-F$19)/F$18))</f>
        <v>2.5721846340029013E-3</v>
      </c>
    </row>
    <row r="104" spans="1:22" x14ac:dyDescent="0.3">
      <c r="A104" s="18">
        <f t="shared" si="10"/>
        <v>39.551838617487618</v>
      </c>
      <c r="B104" s="23">
        <f t="shared" si="10"/>
        <v>1500</v>
      </c>
      <c r="C104" s="55">
        <f>((($A100-G$19)/G$18))</f>
        <v>9.6944788580902695E-4</v>
      </c>
      <c r="D104" s="8">
        <f>((($A101-G$19)/G$18))</f>
        <v>1.0542226302933258E-3</v>
      </c>
      <c r="E104" s="8">
        <f>((($A102-G$19)/G$18))</f>
        <v>1.1389973747776253E-3</v>
      </c>
      <c r="F104" s="8">
        <f>((($A103-G$19)/G$18))</f>
        <v>1.2237721192619245E-3</v>
      </c>
      <c r="G104" s="8">
        <f>((($A104-G$19)/G$18))</f>
        <v>1.3085468637462237E-3</v>
      </c>
      <c r="H104" s="8">
        <f>((($A105-G$19)/G$18))</f>
        <v>1.3933216082305229E-3</v>
      </c>
      <c r="I104" s="8">
        <f>((($A106-G$19)/G$18))</f>
        <v>1.4780963527148221E-3</v>
      </c>
      <c r="J104" s="8">
        <f>((($A107-G$19)/G$18))</f>
        <v>1.5628710971991213E-3</v>
      </c>
      <c r="K104" s="8">
        <f>((($A108-G$19)/G$18))</f>
        <v>1.6476458416834208E-3</v>
      </c>
      <c r="L104" s="8">
        <f>((($A109-G$19)/G$18))</f>
        <v>1.7324205861677198E-3</v>
      </c>
      <c r="M104" s="8">
        <f>((($A110-G$19)/G$18))</f>
        <v>1.817195330652019E-3</v>
      </c>
      <c r="N104" s="8">
        <f>((($A111-G$19)/G$18))</f>
        <v>1.9019700751363182E-3</v>
      </c>
      <c r="O104" s="8">
        <f>((($A112-G$19)/G$18))</f>
        <v>1.9867448196206174E-3</v>
      </c>
      <c r="P104" s="8">
        <f>((($A113-G$19)/G$18))</f>
        <v>2.0715195641049164E-3</v>
      </c>
      <c r="Q104" s="8">
        <f>((($A114-G$19)/G$18))</f>
        <v>2.1562943085892158E-3</v>
      </c>
      <c r="R104" s="8">
        <f>((($A115-G$19)/G$18))</f>
        <v>2.2410690530735148E-3</v>
      </c>
      <c r="S104" s="8">
        <f>((($A116-G$19)/G$18))</f>
        <v>2.3258437975578138E-3</v>
      </c>
      <c r="T104" s="8">
        <f>((($A117-G$19)/G$18))</f>
        <v>2.4106185420421128E-3</v>
      </c>
      <c r="U104" s="8">
        <f>((($A118-G$19)/G$18))</f>
        <v>2.4953932865264118E-3</v>
      </c>
      <c r="V104" s="59">
        <f>((($A119-G$19)/G$18))</f>
        <v>2.5801680310107104E-3</v>
      </c>
    </row>
    <row r="105" spans="1:22" x14ac:dyDescent="0.3">
      <c r="A105" s="18">
        <f t="shared" si="10"/>
        <v>41.962493251643146</v>
      </c>
      <c r="B105" s="23">
        <f t="shared" si="10"/>
        <v>1750</v>
      </c>
      <c r="C105" s="55">
        <f>((($A100-H$19)/H$18))</f>
        <v>9.9194991219112472E-4</v>
      </c>
      <c r="D105" s="8">
        <f>((($A101-H$19)/H$18))</f>
        <v>1.0794509878410531E-3</v>
      </c>
      <c r="E105" s="8">
        <f>((($A102-H$19)/H$18))</f>
        <v>1.1669520634909817E-3</v>
      </c>
      <c r="F105" s="8">
        <f>((($A103-H$19)/H$18))</f>
        <v>1.2544531391409104E-3</v>
      </c>
      <c r="G105" s="8">
        <f>((($A104-H$19)/H$18))</f>
        <v>1.341954214790839E-3</v>
      </c>
      <c r="H105" s="8">
        <f>((($A105-H$19)/H$18))</f>
        <v>1.4294552904407674E-3</v>
      </c>
      <c r="I105" s="8">
        <f>((($A106-H$19)/H$18))</f>
        <v>1.516956366090696E-3</v>
      </c>
      <c r="J105" s="8">
        <f>((($A107-H$19)/H$18))</f>
        <v>1.6044574417406247E-3</v>
      </c>
      <c r="K105" s="8">
        <f>((($A108-H$19)/H$18))</f>
        <v>1.6919585173905533E-3</v>
      </c>
      <c r="L105" s="8">
        <f>((($A109-H$19)/H$18))</f>
        <v>1.7794595930404817E-3</v>
      </c>
      <c r="M105" s="8">
        <f>((($A110-H$19)/H$18))</f>
        <v>1.8669606686904105E-3</v>
      </c>
      <c r="N105" s="8">
        <f>((($A111-H$19)/H$18))</f>
        <v>1.9544617443403392E-3</v>
      </c>
      <c r="O105" s="8">
        <f>((($A112-H$19)/H$18))</f>
        <v>2.0419628199902676E-3</v>
      </c>
      <c r="P105" s="8">
        <f>((($A113-H$19)/H$18))</f>
        <v>2.129463895640196E-3</v>
      </c>
      <c r="Q105" s="8">
        <f>((($A114-H$19)/H$18))</f>
        <v>2.2169649712901248E-3</v>
      </c>
      <c r="R105" s="8">
        <f>((($A115-H$19)/H$18))</f>
        <v>2.3044660469400532E-3</v>
      </c>
      <c r="S105" s="8">
        <f>((($A116-H$19)/H$18))</f>
        <v>2.3919671225899812E-3</v>
      </c>
      <c r="T105" s="8">
        <f>((($A117-H$19)/H$18))</f>
        <v>2.47946819823991E-3</v>
      </c>
      <c r="U105" s="8">
        <f>((($A118-H$19)/H$18))</f>
        <v>2.566969273889838E-3</v>
      </c>
      <c r="V105" s="59">
        <f>((($A119-H$19)/H$18))</f>
        <v>2.6544703495397664E-3</v>
      </c>
    </row>
    <row r="106" spans="1:22" x14ac:dyDescent="0.3">
      <c r="A106" s="18">
        <f t="shared" si="10"/>
        <v>44.37314788579868</v>
      </c>
      <c r="B106" s="23">
        <f t="shared" si="10"/>
        <v>2000</v>
      </c>
      <c r="C106" s="55">
        <f>((($A100-I$19)/I$18))</f>
        <v>9.9403165927289977E-4</v>
      </c>
      <c r="D106" s="8">
        <f>((($A101-I$19)/I$18))</f>
        <v>1.0813457464964691E-3</v>
      </c>
      <c r="E106" s="8">
        <f>((($A102-I$19)/I$18))</f>
        <v>1.1686598337200386E-3</v>
      </c>
      <c r="F106" s="8">
        <f>((($A103-I$19)/I$18))</f>
        <v>1.2559739209436083E-3</v>
      </c>
      <c r="G106" s="8">
        <f>((($A104-I$19)/I$18))</f>
        <v>1.3432880081671779E-3</v>
      </c>
      <c r="H106" s="8">
        <f>((($A105-I$19)/I$18))</f>
        <v>1.4306020953907476E-3</v>
      </c>
      <c r="I106" s="8">
        <f>((($A106-I$19)/I$18))</f>
        <v>1.5179161826143171E-3</v>
      </c>
      <c r="J106" s="8">
        <f>((($A107-I$19)/I$18))</f>
        <v>1.6052302698378869E-3</v>
      </c>
      <c r="K106" s="8">
        <f>((($A108-I$19)/I$18))</f>
        <v>1.6925443570614564E-3</v>
      </c>
      <c r="L106" s="8">
        <f>((($A109-I$19)/I$18))</f>
        <v>1.7798584442850257E-3</v>
      </c>
      <c r="M106" s="8">
        <f>((($A110-I$19)/I$18))</f>
        <v>1.8671725315085952E-3</v>
      </c>
      <c r="N106" s="8">
        <f>((($A111-I$19)/I$18))</f>
        <v>1.954486618732165E-3</v>
      </c>
      <c r="O106" s="8">
        <f>((($A112-I$19)/I$18))</f>
        <v>2.0418007059557347E-3</v>
      </c>
      <c r="P106" s="8">
        <f>((($A113-I$19)/I$18))</f>
        <v>2.129114793179304E-3</v>
      </c>
      <c r="Q106" s="8">
        <f>((($A114-I$19)/I$18))</f>
        <v>2.2164288804028738E-3</v>
      </c>
      <c r="R106" s="8">
        <f>((($A115-I$19)/I$18))</f>
        <v>2.3037429676264431E-3</v>
      </c>
      <c r="S106" s="8">
        <f>((($A116-I$19)/I$18))</f>
        <v>2.3910570548500119E-3</v>
      </c>
      <c r="T106" s="8">
        <f>((($A117-I$19)/I$18))</f>
        <v>2.4783711420735817E-3</v>
      </c>
      <c r="U106" s="8">
        <f>((($A118-I$19)/I$18))</f>
        <v>2.565685229297151E-3</v>
      </c>
      <c r="V106" s="59">
        <f>((($A119-I$19)/I$18))</f>
        <v>2.6529993165207199E-3</v>
      </c>
    </row>
    <row r="107" spans="1:22" x14ac:dyDescent="0.3">
      <c r="A107" s="18">
        <f t="shared" si="10"/>
        <v>46.783802519954214</v>
      </c>
      <c r="B107" s="23">
        <f t="shared" si="10"/>
        <v>2250</v>
      </c>
      <c r="C107" s="55">
        <f>((($A100-J$19)/J$18))</f>
        <v>9.7896202730468119E-4</v>
      </c>
      <c r="D107" s="8">
        <f>((($A101-J$19)/J$18))</f>
        <v>1.0652448088700746E-3</v>
      </c>
      <c r="E107" s="8">
        <f>((($A102-J$19)/J$18))</f>
        <v>1.1515275904354684E-3</v>
      </c>
      <c r="F107" s="8">
        <f>((($A103-J$19)/J$18))</f>
        <v>1.237810372000862E-3</v>
      </c>
      <c r="G107" s="8">
        <f>((($A104-J$19)/J$18))</f>
        <v>1.3240931535662558E-3</v>
      </c>
      <c r="H107" s="8">
        <f>((($A105-J$19)/J$18))</f>
        <v>1.4103759351316492E-3</v>
      </c>
      <c r="I107" s="8">
        <f>((($A106-J$19)/J$18))</f>
        <v>1.4966587166970427E-3</v>
      </c>
      <c r="J107" s="8">
        <f>((($A107-J$19)/J$18))</f>
        <v>1.5829414982624366E-3</v>
      </c>
      <c r="K107" s="8">
        <f>((($A108-J$19)/J$18))</f>
        <v>1.6692242798278301E-3</v>
      </c>
      <c r="L107" s="8">
        <f>((($A109-J$19)/J$18))</f>
        <v>1.7555070613932237E-3</v>
      </c>
      <c r="M107" s="8">
        <f>((($A110-J$19)/J$18))</f>
        <v>1.8417898429586173E-3</v>
      </c>
      <c r="N107" s="8">
        <f>((($A111-J$19)/J$18))</f>
        <v>1.9280726245240111E-3</v>
      </c>
      <c r="O107" s="8">
        <f>((($A112-J$19)/J$18))</f>
        <v>2.0143554060894049E-3</v>
      </c>
      <c r="P107" s="8">
        <f>((($A113-J$19)/J$18))</f>
        <v>2.1006381876547981E-3</v>
      </c>
      <c r="Q107" s="8">
        <f>((($A114-J$19)/J$18))</f>
        <v>2.1869209692201917E-3</v>
      </c>
      <c r="R107" s="8">
        <f>((($A115-J$19)/J$18))</f>
        <v>2.2732037507855853E-3</v>
      </c>
      <c r="S107" s="8">
        <f>((($A116-J$19)/J$18))</f>
        <v>2.3594865323509785E-3</v>
      </c>
      <c r="T107" s="8">
        <f>((($A117-J$19)/J$18))</f>
        <v>2.4457693139163725E-3</v>
      </c>
      <c r="U107" s="8">
        <f>((($A118-J$19)/J$18))</f>
        <v>2.5320520954817656E-3</v>
      </c>
      <c r="V107" s="59">
        <f>((($A119-J$19)/J$18))</f>
        <v>2.6183348770471588E-3</v>
      </c>
    </row>
    <row r="108" spans="1:22" x14ac:dyDescent="0.3">
      <c r="A108" s="18">
        <f t="shared" si="10"/>
        <v>49.194457154109749</v>
      </c>
      <c r="B108" s="23">
        <f t="shared" si="10"/>
        <v>2500</v>
      </c>
      <c r="C108" s="55">
        <f>((($A100-K$19)/K$18))</f>
        <v>1.0191175173361979E-3</v>
      </c>
      <c r="D108" s="8">
        <f>((($A101-K$19)/K$18))</f>
        <v>1.1097981761593822E-3</v>
      </c>
      <c r="E108" s="8">
        <f>((($A102-K$19)/K$18))</f>
        <v>1.2004788349825666E-3</v>
      </c>
      <c r="F108" s="8">
        <f>((($A103-K$19)/K$18))</f>
        <v>1.2911594938057509E-3</v>
      </c>
      <c r="G108" s="8">
        <f>((($A104-K$19)/K$18))</f>
        <v>1.3818401526289354E-3</v>
      </c>
      <c r="H108" s="8">
        <f>((($A105-K$19)/K$18))</f>
        <v>1.4725208114521194E-3</v>
      </c>
      <c r="I108" s="8">
        <f>((($A106-K$19)/K$18))</f>
        <v>1.5632014702753039E-3</v>
      </c>
      <c r="J108" s="8">
        <f>((($A107-K$19)/K$18))</f>
        <v>1.6538821290984884E-3</v>
      </c>
      <c r="K108" s="8">
        <f>((($A108-K$19)/K$18))</f>
        <v>1.7445627879216729E-3</v>
      </c>
      <c r="L108" s="8">
        <f>((($A109-K$19)/K$18))</f>
        <v>1.8352434467448569E-3</v>
      </c>
      <c r="M108" s="8">
        <f>((($A110-K$19)/K$18))</f>
        <v>1.9259241055680414E-3</v>
      </c>
      <c r="N108" s="8">
        <f>((($A111-K$19)/K$18))</f>
        <v>2.0166047643912256E-3</v>
      </c>
      <c r="O108" s="8">
        <f>((($A112-K$19)/K$18))</f>
        <v>2.1072854232144101E-3</v>
      </c>
      <c r="P108" s="8">
        <f>((($A113-K$19)/K$18))</f>
        <v>2.1979660820375941E-3</v>
      </c>
      <c r="Q108" s="8">
        <f>((($A114-K$19)/K$18))</f>
        <v>2.2886467408607786E-3</v>
      </c>
      <c r="R108" s="8">
        <f>((($A115-K$19)/K$18))</f>
        <v>2.3793273996839627E-3</v>
      </c>
      <c r="S108" s="8">
        <f>((($A116-K$19)/K$18))</f>
        <v>2.4700080585071471E-3</v>
      </c>
      <c r="T108" s="8">
        <f>((($A117-K$19)/K$18))</f>
        <v>2.5606887173303308E-3</v>
      </c>
      <c r="U108" s="8">
        <f>((($A118-K$19)/K$18))</f>
        <v>2.6513693761535148E-3</v>
      </c>
      <c r="V108" s="59">
        <f>((($A119-K$19)/K$18))</f>
        <v>2.7420500349766984E-3</v>
      </c>
    </row>
    <row r="109" spans="1:22" x14ac:dyDescent="0.3">
      <c r="A109" s="18">
        <f t="shared" si="10"/>
        <v>51.605111788265276</v>
      </c>
      <c r="B109" s="23">
        <f t="shared" si="10"/>
        <v>2750</v>
      </c>
      <c r="C109" s="55">
        <f>((($A100-L$19)/L$18))</f>
        <v>1.0236184515430131E-3</v>
      </c>
      <c r="D109" s="8">
        <f>((($A101-L$19)/L$18))</f>
        <v>1.1149761138068372E-3</v>
      </c>
      <c r="E109" s="8">
        <f>((($A102-L$19)/L$18))</f>
        <v>1.2063337760706617E-3</v>
      </c>
      <c r="F109" s="8">
        <f>((($A103-L$19)/L$18))</f>
        <v>1.297691438334486E-3</v>
      </c>
      <c r="G109" s="8">
        <f>((($A104-L$19)/L$18))</f>
        <v>1.3890491005983103E-3</v>
      </c>
      <c r="H109" s="8">
        <f>((($A105-L$19)/L$18))</f>
        <v>1.4804067628621347E-3</v>
      </c>
      <c r="I109" s="8">
        <f>((($A106-L$19)/L$18))</f>
        <v>1.571764425125959E-3</v>
      </c>
      <c r="J109" s="8">
        <f>((($A107-L$19)/L$18))</f>
        <v>1.6631220873897833E-3</v>
      </c>
      <c r="K109" s="8">
        <f>((($A108-L$19)/L$18))</f>
        <v>1.7544797496536078E-3</v>
      </c>
      <c r="L109" s="8">
        <f>((($A109-L$19)/L$18))</f>
        <v>1.8458374119174319E-3</v>
      </c>
      <c r="M109" s="8">
        <f>((($A110-L$19)/L$18))</f>
        <v>1.9371950741812563E-3</v>
      </c>
      <c r="N109" s="8">
        <f>((($A111-L$19)/L$18))</f>
        <v>2.0285527364450806E-3</v>
      </c>
      <c r="O109" s="8">
        <f>((($A112-L$19)/L$18))</f>
        <v>2.1199103987089049E-3</v>
      </c>
      <c r="P109" s="8">
        <f>((($A113-L$19)/L$18))</f>
        <v>2.2112680609727292E-3</v>
      </c>
      <c r="Q109" s="8">
        <f>((($A114-L$19)/L$18))</f>
        <v>2.3026257232365535E-3</v>
      </c>
      <c r="R109" s="8">
        <f>((($A115-L$19)/L$18))</f>
        <v>2.3939833855003778E-3</v>
      </c>
      <c r="S109" s="8">
        <f>((($A116-L$19)/L$18))</f>
        <v>2.4853410477642017E-3</v>
      </c>
      <c r="T109" s="8">
        <f>((($A117-L$19)/L$18))</f>
        <v>2.5766987100280261E-3</v>
      </c>
      <c r="U109" s="8">
        <f>((($A118-L$19)/L$18))</f>
        <v>2.6680563722918499E-3</v>
      </c>
      <c r="V109" s="59">
        <f>((($A119-L$19)/L$18))</f>
        <v>2.7594140345556738E-3</v>
      </c>
    </row>
    <row r="110" spans="1:22" x14ac:dyDescent="0.3">
      <c r="A110" s="18">
        <f t="shared" si="10"/>
        <v>54.01576642242081</v>
      </c>
      <c r="B110" s="23">
        <f t="shared" si="10"/>
        <v>3000</v>
      </c>
      <c r="C110" s="55">
        <f>((($A100-M$19)/M$18))</f>
        <v>1.0361377483980565E-3</v>
      </c>
      <c r="D110" s="8">
        <f>((($A101-M$19)/M$18))</f>
        <v>1.128890908619508E-3</v>
      </c>
      <c r="E110" s="8">
        <f>((($A102-M$19)/M$18))</f>
        <v>1.2216440688409599E-3</v>
      </c>
      <c r="F110" s="8">
        <f>((($A103-M$19)/M$18))</f>
        <v>1.314397229062412E-3</v>
      </c>
      <c r="G110" s="8">
        <f>((($A104-M$19)/M$18))</f>
        <v>1.4071503892838638E-3</v>
      </c>
      <c r="H110" s="8">
        <f>((($A105-M$19)/M$18))</f>
        <v>1.4999035495053155E-3</v>
      </c>
      <c r="I110" s="8">
        <f>((($A106-M$19)/M$18))</f>
        <v>1.5926567097267674E-3</v>
      </c>
      <c r="J110" s="8">
        <f>((($A107-M$19)/M$18))</f>
        <v>1.6854098699482193E-3</v>
      </c>
      <c r="K110" s="8">
        <f>((($A108-M$19)/M$18))</f>
        <v>1.7781630301696712E-3</v>
      </c>
      <c r="L110" s="8">
        <f>((($A109-M$19)/M$18))</f>
        <v>1.8709161903911228E-3</v>
      </c>
      <c r="M110" s="8">
        <f>((($A110-M$19)/M$18))</f>
        <v>1.9636693506125745E-3</v>
      </c>
      <c r="N110" s="8">
        <f>((($A111-M$19)/M$18))</f>
        <v>2.0564225108340266E-3</v>
      </c>
      <c r="O110" s="8">
        <f>((($A112-M$19)/M$18))</f>
        <v>2.1491756710554782E-3</v>
      </c>
      <c r="P110" s="8">
        <f>((($A113-M$19)/M$18))</f>
        <v>2.2419288312769299E-3</v>
      </c>
      <c r="Q110" s="8">
        <f>((($A114-M$19)/M$18))</f>
        <v>2.334681991498382E-3</v>
      </c>
      <c r="R110" s="8">
        <f>((($A115-M$19)/M$18))</f>
        <v>2.4274351517198332E-3</v>
      </c>
      <c r="S110" s="8">
        <f>((($A116-M$19)/M$18))</f>
        <v>2.5201883119412845E-3</v>
      </c>
      <c r="T110" s="8">
        <f>((($A117-M$19)/M$18))</f>
        <v>2.6129414721627366E-3</v>
      </c>
      <c r="U110" s="8">
        <f>((($A118-M$19)/M$18))</f>
        <v>2.7056946323841878E-3</v>
      </c>
      <c r="V110" s="59">
        <f>((($A119-M$19)/M$18))</f>
        <v>2.798447792605639E-3</v>
      </c>
    </row>
    <row r="111" spans="1:22" x14ac:dyDescent="0.3">
      <c r="A111" s="18">
        <f t="shared" si="10"/>
        <v>56.426421056576345</v>
      </c>
      <c r="B111" s="23">
        <f t="shared" si="10"/>
        <v>3250</v>
      </c>
      <c r="C111" s="55">
        <f>((($A100-N$19)/N$18))</f>
        <v>1.0744734771838244E-3</v>
      </c>
      <c r="D111" s="8">
        <f>((($A101-N$19)/N$18))</f>
        <v>1.1707763948154769E-3</v>
      </c>
      <c r="E111" s="8">
        <f>((($A102-N$19)/N$18))</f>
        <v>1.2670793124471297E-3</v>
      </c>
      <c r="F111" s="8">
        <f>((($A103-N$19)/N$18))</f>
        <v>1.3633822300787826E-3</v>
      </c>
      <c r="G111" s="8">
        <f>((($A104-N$19)/N$18))</f>
        <v>1.4596851477104355E-3</v>
      </c>
      <c r="H111" s="8">
        <f>((($A105-N$19)/N$18))</f>
        <v>1.555988065342088E-3</v>
      </c>
      <c r="I111" s="8">
        <f>((($A106-N$19)/N$18))</f>
        <v>1.6522909829737409E-3</v>
      </c>
      <c r="J111" s="8">
        <f>((($A107-N$19)/N$18))</f>
        <v>1.7485939006053938E-3</v>
      </c>
      <c r="K111" s="8">
        <f>((($A108-N$19)/N$18))</f>
        <v>1.8448968182370466E-3</v>
      </c>
      <c r="L111" s="8">
        <f>((($A109-N$19)/N$18))</f>
        <v>1.9411997358686991E-3</v>
      </c>
      <c r="M111" s="8">
        <f>((($A110-N$19)/N$18))</f>
        <v>2.037502653500352E-3</v>
      </c>
      <c r="N111" s="8">
        <f>((($A111-N$19)/N$18))</f>
        <v>2.1338055711320049E-3</v>
      </c>
      <c r="O111" s="8">
        <f>((($A112-N$19)/N$18))</f>
        <v>2.2301084887636578E-3</v>
      </c>
      <c r="P111" s="8">
        <f>((($A113-N$19)/N$18))</f>
        <v>2.3264114063953102E-3</v>
      </c>
      <c r="Q111" s="8">
        <f>((($A114-N$19)/N$18))</f>
        <v>2.4227143240269631E-3</v>
      </c>
      <c r="R111" s="8">
        <f>((($A115-N$19)/N$18))</f>
        <v>2.5190172416586156E-3</v>
      </c>
      <c r="S111" s="8">
        <f>((($A116-N$19)/N$18))</f>
        <v>2.6153201592902676E-3</v>
      </c>
      <c r="T111" s="8">
        <f>((($A117-N$19)/N$18))</f>
        <v>2.7116230769219205E-3</v>
      </c>
      <c r="U111" s="8">
        <f>((($A118-N$19)/N$18))</f>
        <v>2.8079259945535729E-3</v>
      </c>
      <c r="V111" s="59">
        <f>((($A119-N$19)/N$18))</f>
        <v>2.9042289121852254E-3</v>
      </c>
    </row>
    <row r="112" spans="1:22" x14ac:dyDescent="0.3">
      <c r="A112" s="18">
        <f t="shared" si="10"/>
        <v>58.837075690731879</v>
      </c>
      <c r="B112" s="23">
        <f t="shared" si="10"/>
        <v>3500</v>
      </c>
      <c r="C112" s="55">
        <f>((($A100-O$19)/O$18))</f>
        <v>1.0763915903052696E-3</v>
      </c>
      <c r="D112" s="8">
        <f>((($A101-O$19)/O$18))</f>
        <v>1.1731506267568844E-3</v>
      </c>
      <c r="E112" s="8">
        <f>((($A102-O$19)/O$18))</f>
        <v>1.2699096632084992E-3</v>
      </c>
      <c r="F112" s="8">
        <f>((($A103-O$19)/O$18))</f>
        <v>1.3666686996601143E-3</v>
      </c>
      <c r="G112" s="8">
        <f>((($A104-O$19)/O$18))</f>
        <v>1.4634277361117291E-3</v>
      </c>
      <c r="H112" s="8">
        <f>((($A105-O$19)/O$18))</f>
        <v>1.5601867725633437E-3</v>
      </c>
      <c r="I112" s="8">
        <f>((($A106-O$19)/O$18))</f>
        <v>1.6569458090149587E-3</v>
      </c>
      <c r="J112" s="8">
        <f>((($A107-O$19)/O$18))</f>
        <v>1.7537048454665737E-3</v>
      </c>
      <c r="K112" s="8">
        <f>((($A108-O$19)/O$18))</f>
        <v>1.8504638819181885E-3</v>
      </c>
      <c r="L112" s="8">
        <f>((($A109-O$19)/O$18))</f>
        <v>1.9472229183698031E-3</v>
      </c>
      <c r="M112" s="8">
        <f>((($A110-O$19)/O$18))</f>
        <v>2.0439819548214179E-3</v>
      </c>
      <c r="N112" s="8">
        <f>((($A111-O$19)/O$18))</f>
        <v>2.1407409912730332E-3</v>
      </c>
      <c r="O112" s="8">
        <f>((($A112-O$19)/O$18))</f>
        <v>2.237500027724648E-3</v>
      </c>
      <c r="P112" s="8">
        <f>((($A113-O$19)/O$18))</f>
        <v>2.3342590641762628E-3</v>
      </c>
      <c r="Q112" s="8">
        <f>((($A114-O$19)/O$18))</f>
        <v>2.4310181006278776E-3</v>
      </c>
      <c r="R112" s="8">
        <f>((($A115-O$19)/O$18))</f>
        <v>2.5277771370794924E-3</v>
      </c>
      <c r="S112" s="8">
        <f>((($A116-O$19)/O$18))</f>
        <v>2.6245361735311064E-3</v>
      </c>
      <c r="T112" s="8">
        <f>((($A117-O$19)/O$18))</f>
        <v>2.7212952099827216E-3</v>
      </c>
      <c r="U112" s="8">
        <f>((($A118-O$19)/O$18))</f>
        <v>2.818054246434336E-3</v>
      </c>
      <c r="V112" s="59">
        <f>((($A119-O$19)/O$18))</f>
        <v>2.9148132828859504E-3</v>
      </c>
    </row>
    <row r="113" spans="1:22" x14ac:dyDescent="0.3">
      <c r="A113" s="18">
        <f t="shared" si="10"/>
        <v>61.247730324887407</v>
      </c>
      <c r="B113" s="23">
        <f t="shared" si="10"/>
        <v>3750</v>
      </c>
      <c r="C113" s="55">
        <f>((($A100-P$19)/P$18))</f>
        <v>1.0814904387816641E-3</v>
      </c>
      <c r="D113" s="8">
        <f>((($A101-P$19)/P$18))</f>
        <v>1.1796041805055358E-3</v>
      </c>
      <c r="E113" s="8">
        <f>((($A102-P$19)/P$18))</f>
        <v>1.2777179222294079E-3</v>
      </c>
      <c r="F113" s="8">
        <f>((($A103-P$19)/P$18))</f>
        <v>1.3758316639532796E-3</v>
      </c>
      <c r="G113" s="8">
        <f>((($A104-P$19)/P$18))</f>
        <v>1.4739454056771515E-3</v>
      </c>
      <c r="H113" s="8">
        <f>((($A105-P$19)/P$18))</f>
        <v>1.5720591474010232E-3</v>
      </c>
      <c r="I113" s="8">
        <f>((($A106-P$19)/P$18))</f>
        <v>1.6701728891248952E-3</v>
      </c>
      <c r="J113" s="8">
        <f>((($A107-P$19)/P$18))</f>
        <v>1.7682866308487673E-3</v>
      </c>
      <c r="K113" s="8">
        <f>((($A108-P$19)/P$18))</f>
        <v>1.8664003725726392E-3</v>
      </c>
      <c r="L113" s="8">
        <f>((($A109-P$19)/P$18))</f>
        <v>1.9645141142965107E-3</v>
      </c>
      <c r="M113" s="8">
        <f>((($A110-P$19)/P$18))</f>
        <v>2.0626278560203831E-3</v>
      </c>
      <c r="N113" s="8">
        <f>((($A111-P$19)/P$18))</f>
        <v>2.160741597744255E-3</v>
      </c>
      <c r="O113" s="8">
        <f>((($A112-P$19)/P$18))</f>
        <v>2.2588553394681269E-3</v>
      </c>
      <c r="P113" s="8">
        <f>((($A113-P$19)/P$18))</f>
        <v>2.3569690811919984E-3</v>
      </c>
      <c r="Q113" s="8">
        <f>((($A114-P$19)/P$18))</f>
        <v>2.4550828229158704E-3</v>
      </c>
      <c r="R113" s="8">
        <f>((($A115-P$19)/P$18))</f>
        <v>2.5531965646397423E-3</v>
      </c>
      <c r="S113" s="8">
        <f>((($A116-P$19)/P$18))</f>
        <v>2.6513103063636138E-3</v>
      </c>
      <c r="T113" s="8">
        <f>((($A117-P$19)/P$18))</f>
        <v>2.7494240480874857E-3</v>
      </c>
      <c r="U113" s="8">
        <f>((($A118-P$19)/P$18))</f>
        <v>2.8475377898113568E-3</v>
      </c>
      <c r="V113" s="59">
        <f>((($A119-P$19)/P$18))</f>
        <v>2.9456515315352282E-3</v>
      </c>
    </row>
    <row r="114" spans="1:22" x14ac:dyDescent="0.3">
      <c r="A114" s="18">
        <f t="shared" si="10"/>
        <v>63.658384959042941</v>
      </c>
      <c r="B114" s="23">
        <f t="shared" si="10"/>
        <v>4000</v>
      </c>
      <c r="C114" s="55">
        <f>((($A100-Q$19)/Q$18))</f>
        <v>1.0863556740657982E-3</v>
      </c>
      <c r="D114" s="8">
        <f>((($A101-Q$19)/Q$18))</f>
        <v>1.1855228398955538E-3</v>
      </c>
      <c r="E114" s="8">
        <f>((($A102-Q$19)/Q$18))</f>
        <v>1.2846900057253096E-3</v>
      </c>
      <c r="F114" s="8">
        <f>((($A103-Q$19)/Q$18))</f>
        <v>1.3838571715550656E-3</v>
      </c>
      <c r="G114" s="8">
        <f>((($A104-Q$19)/Q$18))</f>
        <v>1.4830243373848214E-3</v>
      </c>
      <c r="H114" s="8">
        <f>((($A105-Q$19)/Q$18))</f>
        <v>1.5821915032145769E-3</v>
      </c>
      <c r="I114" s="8">
        <f>((($A106-Q$19)/Q$18))</f>
        <v>1.6813586690443327E-3</v>
      </c>
      <c r="J114" s="8">
        <f>((($A107-Q$19)/Q$18))</f>
        <v>1.7805258348740885E-3</v>
      </c>
      <c r="K114" s="8">
        <f>((($A108-Q$19)/Q$18))</f>
        <v>1.8796930007038443E-3</v>
      </c>
      <c r="L114" s="8">
        <f>((($A109-Q$19)/Q$18))</f>
        <v>1.9788601665335997E-3</v>
      </c>
      <c r="M114" s="8">
        <f>((($A110-Q$19)/Q$18))</f>
        <v>2.0780273323633557E-3</v>
      </c>
      <c r="N114" s="8">
        <f>((($A111-Q$19)/Q$18))</f>
        <v>2.1771944981931117E-3</v>
      </c>
      <c r="O114" s="8">
        <f>((($A112-Q$19)/Q$18))</f>
        <v>2.2763616640228673E-3</v>
      </c>
      <c r="P114" s="8">
        <f>((($A113-Q$19)/Q$18))</f>
        <v>2.3755288298526228E-3</v>
      </c>
      <c r="Q114" s="8">
        <f>((($A114-Q$19)/Q$18))</f>
        <v>2.4746959956823788E-3</v>
      </c>
      <c r="R114" s="8">
        <f>((($A115-Q$19)/Q$18))</f>
        <v>2.5738631615121344E-3</v>
      </c>
      <c r="S114" s="8">
        <f>((($A116-Q$19)/Q$18))</f>
        <v>2.6730303273418891E-3</v>
      </c>
      <c r="T114" s="8">
        <f>((($A117-Q$19)/Q$18))</f>
        <v>2.7721974931716451E-3</v>
      </c>
      <c r="U114" s="8">
        <f>((($A118-Q$19)/Q$18))</f>
        <v>2.8713646590014003E-3</v>
      </c>
      <c r="V114" s="59">
        <f>((($A119-Q$19)/Q$18))</f>
        <v>2.9705318248311554E-3</v>
      </c>
    </row>
    <row r="115" spans="1:22" x14ac:dyDescent="0.3">
      <c r="A115" s="18">
        <f t="shared" si="10"/>
        <v>66.069039593198468</v>
      </c>
      <c r="B115" s="23">
        <f t="shared" si="10"/>
        <v>4250</v>
      </c>
      <c r="C115" s="55">
        <f>((($A100-R$19)/R$18))</f>
        <v>1.1194428410746988E-3</v>
      </c>
      <c r="D115" s="8">
        <f>((($A101-R$19)/R$18))</f>
        <v>1.221225652226201E-3</v>
      </c>
      <c r="E115" s="8">
        <f>((($A102-R$19)/R$18))</f>
        <v>1.3230084633777037E-3</v>
      </c>
      <c r="F115" s="8">
        <f>((($A103-R$19)/R$18))</f>
        <v>1.4247912745292063E-3</v>
      </c>
      <c r="G115" s="8">
        <f>((($A104-R$19)/R$18))</f>
        <v>1.5265740856807092E-3</v>
      </c>
      <c r="H115" s="8">
        <f>((($A105-R$19)/R$18))</f>
        <v>1.6283568968322114E-3</v>
      </c>
      <c r="I115" s="8">
        <f>((($A106-R$19)/R$18))</f>
        <v>1.7301397079837141E-3</v>
      </c>
      <c r="J115" s="8">
        <f>((($A107-R$19)/R$18))</f>
        <v>1.8319225191352167E-3</v>
      </c>
      <c r="K115" s="8">
        <f>((($A108-R$19)/R$18))</f>
        <v>1.9337053302867194E-3</v>
      </c>
      <c r="L115" s="8">
        <f>((($A109-R$19)/R$18))</f>
        <v>2.0354881414382216E-3</v>
      </c>
      <c r="M115" s="8">
        <f>((($A110-R$19)/R$18))</f>
        <v>2.1372709525897243E-3</v>
      </c>
      <c r="N115" s="8">
        <f>((($A111-R$19)/R$18))</f>
        <v>2.2390537637412273E-3</v>
      </c>
      <c r="O115" s="8">
        <f>((($A112-R$19)/R$18))</f>
        <v>2.34083657489273E-3</v>
      </c>
      <c r="P115" s="8">
        <f>((($A113-R$19)/R$18))</f>
        <v>2.4426193860442322E-3</v>
      </c>
      <c r="Q115" s="8">
        <f>((($A114-R$19)/R$18))</f>
        <v>2.5444021971957349E-3</v>
      </c>
      <c r="R115" s="8">
        <f>((($A115-R$19)/R$18))</f>
        <v>2.6461850083472371E-3</v>
      </c>
      <c r="S115" s="8">
        <f>((($A116-R$19)/R$18))</f>
        <v>2.7479678194987393E-3</v>
      </c>
      <c r="T115" s="8">
        <f>((($A117-R$19)/R$18))</f>
        <v>2.849750630650242E-3</v>
      </c>
      <c r="U115" s="8">
        <f>((($A118-R$19)/R$18))</f>
        <v>2.9515334418017442E-3</v>
      </c>
      <c r="V115" s="59">
        <f>((($A119-R$19)/R$18))</f>
        <v>3.053316252953246E-3</v>
      </c>
    </row>
    <row r="116" spans="1:22" x14ac:dyDescent="0.3">
      <c r="A116" s="18">
        <f t="shared" si="10"/>
        <v>68.479694227353988</v>
      </c>
      <c r="B116" s="23">
        <f t="shared" si="10"/>
        <v>4500</v>
      </c>
      <c r="C116" s="55">
        <f>((($A100-S$19)/S$18))</f>
        <v>1.1468858285594782E-3</v>
      </c>
      <c r="D116" s="8">
        <f>((($A101-S$19)/S$18))</f>
        <v>1.2507485874632062E-3</v>
      </c>
      <c r="E116" s="8">
        <f>((($A102-S$19)/S$18))</f>
        <v>1.3546113463669346E-3</v>
      </c>
      <c r="F116" s="8">
        <f>((($A103-S$19)/S$18))</f>
        <v>1.4584741052706628E-3</v>
      </c>
      <c r="G116" s="8">
        <f>((($A104-S$19)/S$18))</f>
        <v>1.5623368641743912E-3</v>
      </c>
      <c r="H116" s="8">
        <f>((($A105-S$19)/S$18))</f>
        <v>1.6661996230781192E-3</v>
      </c>
      <c r="I116" s="8">
        <f>((($A106-S$19)/S$18))</f>
        <v>1.7700623819818476E-3</v>
      </c>
      <c r="J116" s="8">
        <f>((($A107-S$19)/S$18))</f>
        <v>1.8739251408855758E-3</v>
      </c>
      <c r="K116" s="8">
        <f>((($A108-S$19)/S$18))</f>
        <v>1.9777878997893042E-3</v>
      </c>
      <c r="L116" s="8">
        <f>((($A109-S$19)/S$18))</f>
        <v>2.081650658693032E-3</v>
      </c>
      <c r="M116" s="8">
        <f>((($A110-S$19)/S$18))</f>
        <v>2.1855134175967606E-3</v>
      </c>
      <c r="N116" s="8">
        <f>((($A111-S$19)/S$18))</f>
        <v>2.2893761765004888E-3</v>
      </c>
      <c r="O116" s="8">
        <f>((($A112-S$19)/S$18))</f>
        <v>2.393238935404217E-3</v>
      </c>
      <c r="P116" s="8">
        <f>((($A113-S$19)/S$18))</f>
        <v>2.4971016943079452E-3</v>
      </c>
      <c r="Q116" s="8">
        <f>((($A114-S$19)/S$18))</f>
        <v>2.6009644532116734E-3</v>
      </c>
      <c r="R116" s="8">
        <f>((($A115-S$19)/S$18))</f>
        <v>2.7048272121154016E-3</v>
      </c>
      <c r="S116" s="8">
        <f>((($A116-S$19)/S$18))</f>
        <v>2.8086899710191289E-3</v>
      </c>
      <c r="T116" s="8">
        <f>((($A117-S$19)/S$18))</f>
        <v>2.9125527299228571E-3</v>
      </c>
      <c r="U116" s="8">
        <f>((($A118-S$19)/S$18))</f>
        <v>3.0164154888265848E-3</v>
      </c>
      <c r="V116" s="59">
        <f>((($A119-S$19)/S$18))</f>
        <v>3.1202782477303126E-3</v>
      </c>
    </row>
    <row r="117" spans="1:22" x14ac:dyDescent="0.3">
      <c r="A117" s="18">
        <f t="shared" si="10"/>
        <v>70.890348861509523</v>
      </c>
      <c r="B117" s="23">
        <f t="shared" si="10"/>
        <v>5000</v>
      </c>
      <c r="C117" s="55">
        <f>((($A100-T$19)/T$18))</f>
        <v>1.1940845359179547E-3</v>
      </c>
      <c r="D117" s="8">
        <f>((($A101-T$19)/T$18))</f>
        <v>1.3021323434638076E-3</v>
      </c>
      <c r="E117" s="8">
        <f>((($A102-T$19)/T$18))</f>
        <v>1.4101801510096612E-3</v>
      </c>
      <c r="F117" s="8">
        <f>((($A103-T$19)/T$18))</f>
        <v>1.5182279585555145E-3</v>
      </c>
      <c r="G117" s="8">
        <f>((($A104-T$19)/T$18))</f>
        <v>1.6262757661013678E-3</v>
      </c>
      <c r="H117" s="8">
        <f>((($A105-T$19)/T$18))</f>
        <v>1.7343235736472209E-3</v>
      </c>
      <c r="I117" s="8">
        <f>((($A106-T$19)/T$18))</f>
        <v>1.8423713811930743E-3</v>
      </c>
      <c r="J117" s="8">
        <f>((($A107-T$19)/T$18))</f>
        <v>1.9504191887389276E-3</v>
      </c>
      <c r="K117" s="8">
        <f>((($A108-T$19)/T$18))</f>
        <v>2.0584669962847809E-3</v>
      </c>
      <c r="L117" s="8">
        <f>((($A109-T$19)/T$18))</f>
        <v>2.166514803830634E-3</v>
      </c>
      <c r="M117" s="8">
        <f>((($A110-T$19)/T$18))</f>
        <v>2.2745626113764876E-3</v>
      </c>
      <c r="N117" s="8">
        <f>((($A111-T$19)/T$18))</f>
        <v>2.3826104189223407E-3</v>
      </c>
      <c r="O117" s="8">
        <f>((($A112-T$19)/T$18))</f>
        <v>2.4906582264681942E-3</v>
      </c>
      <c r="P117" s="8">
        <f>((($A113-T$19)/T$18))</f>
        <v>2.5987060340140473E-3</v>
      </c>
      <c r="Q117" s="8">
        <f>((($A114-T$19)/T$18))</f>
        <v>2.7067538415599004E-3</v>
      </c>
      <c r="R117" s="8">
        <f>((($A115-T$19)/T$18))</f>
        <v>2.8148016491057535E-3</v>
      </c>
      <c r="S117" s="8">
        <f>((($A116-T$19)/T$18))</f>
        <v>2.9228494566516062E-3</v>
      </c>
      <c r="T117" s="8">
        <f>((($A117-T$19)/T$18))</f>
        <v>3.0308972641974598E-3</v>
      </c>
      <c r="U117" s="8">
        <f>((($A118-T$19)/T$18))</f>
        <v>3.1389450717433124E-3</v>
      </c>
      <c r="V117" s="59">
        <f>((($A119-T$19)/T$18))</f>
        <v>3.2469928792891651E-3</v>
      </c>
    </row>
    <row r="118" spans="1:22" x14ac:dyDescent="0.3">
      <c r="A118" s="18">
        <f t="shared" si="10"/>
        <v>73.301003495665043</v>
      </c>
      <c r="B118" s="23">
        <f t="shared" si="10"/>
        <v>6000</v>
      </c>
      <c r="C118" s="55">
        <f>((($A100-U$19)/U$18))</f>
        <v>1.2628767615579513E-3</v>
      </c>
      <c r="D118" s="8">
        <f>((($A101-U$19)/U$18))</f>
        <v>1.3770122018380291E-3</v>
      </c>
      <c r="E118" s="8">
        <f>((($A102-U$19)/U$18))</f>
        <v>1.4911476421181076E-3</v>
      </c>
      <c r="F118" s="8">
        <f>((($A103-U$19)/U$18))</f>
        <v>1.605283082398186E-3</v>
      </c>
      <c r="G118" s="8">
        <f>((($A104-U$19)/U$18))</f>
        <v>1.7194185226782643E-3</v>
      </c>
      <c r="H118" s="8">
        <f>((($A105-U$19)/U$18))</f>
        <v>1.8335539629583423E-3</v>
      </c>
      <c r="I118" s="8">
        <f>((($A106-U$19)/U$18))</f>
        <v>1.9476894032384206E-3</v>
      </c>
      <c r="J118" s="8">
        <f>((($A107-U$19)/U$18))</f>
        <v>2.0618248435184988E-3</v>
      </c>
      <c r="K118" s="8">
        <f>((($A108-U$19)/U$18))</f>
        <v>2.1759602837985773E-3</v>
      </c>
      <c r="L118" s="8">
        <f>((($A109-U$19)/U$18))</f>
        <v>2.2900957240786553E-3</v>
      </c>
      <c r="M118" s="8">
        <f>((($A110-U$19)/U$18))</f>
        <v>2.4042311643587338E-3</v>
      </c>
      <c r="N118" s="8">
        <f>((($A111-U$19)/U$18))</f>
        <v>2.5183666046388119E-3</v>
      </c>
      <c r="O118" s="8">
        <f>((($A112-U$19)/U$18))</f>
        <v>2.6325020449188903E-3</v>
      </c>
      <c r="P118" s="8">
        <f>((($A113-U$19)/U$18))</f>
        <v>2.7466374851989684E-3</v>
      </c>
      <c r="Q118" s="8">
        <f>((($A114-U$19)/U$18))</f>
        <v>2.8607729254790468E-3</v>
      </c>
      <c r="R118" s="8">
        <f>((($A115-U$19)/U$18))</f>
        <v>2.9749083657591244E-3</v>
      </c>
      <c r="S118" s="8">
        <f>((($A116-U$19)/U$18))</f>
        <v>3.089043806039202E-3</v>
      </c>
      <c r="T118" s="8">
        <f>((($A117-U$19)/U$18))</f>
        <v>3.2031792463192801E-3</v>
      </c>
      <c r="U118" s="8">
        <f>((($A118-U$19)/U$18))</f>
        <v>3.3173146865993581E-3</v>
      </c>
      <c r="V118" s="59">
        <f>((($A119-U$19)/U$18))</f>
        <v>3.4314501268794357E-3</v>
      </c>
    </row>
    <row r="119" spans="1:22" x14ac:dyDescent="0.3">
      <c r="A119" s="18">
        <f t="shared" si="10"/>
        <v>75.711658129820563</v>
      </c>
      <c r="B119" s="23">
        <f t="shared" si="10"/>
        <v>6500</v>
      </c>
      <c r="C119" s="60">
        <f>((($A100-V$19)/V$18))</f>
        <v>1.2719097840286819E-3</v>
      </c>
      <c r="D119" s="61">
        <f>((($A101-V$19)/V$18))</f>
        <v>1.3868616048362508E-3</v>
      </c>
      <c r="E119" s="61">
        <f>((($A102-V$19)/V$18))</f>
        <v>1.5018134256438199E-3</v>
      </c>
      <c r="F119" s="61">
        <f>((($A103-V$19)/V$18))</f>
        <v>1.6167652464513893E-3</v>
      </c>
      <c r="G119" s="61">
        <f>((($A104-V$19)/V$18))</f>
        <v>1.7317170672589586E-3</v>
      </c>
      <c r="H119" s="61">
        <f>((($A105-V$19)/V$18))</f>
        <v>1.8466688880665275E-3</v>
      </c>
      <c r="I119" s="61">
        <f>((($A106-V$19)/V$18))</f>
        <v>1.9616207088740969E-3</v>
      </c>
      <c r="J119" s="61">
        <f>((($A107-V$19)/V$18))</f>
        <v>2.0765725296816658E-3</v>
      </c>
      <c r="K119" s="61">
        <f>((($A108-V$19)/V$18))</f>
        <v>2.1915243504892351E-3</v>
      </c>
      <c r="L119" s="61">
        <f>((($A109-V$19)/V$18))</f>
        <v>2.306476171296804E-3</v>
      </c>
      <c r="M119" s="61">
        <f>((($A110-V$19)/V$18))</f>
        <v>2.4214279921043733E-3</v>
      </c>
      <c r="N119" s="61">
        <f>((($A111-V$19)/V$18))</f>
        <v>2.5363798129119427E-3</v>
      </c>
      <c r="O119" s="61">
        <f>((($A112-V$19)/V$18))</f>
        <v>2.651331633719512E-3</v>
      </c>
      <c r="P119" s="61">
        <f>((($A113-V$19)/V$18))</f>
        <v>2.7662834545270805E-3</v>
      </c>
      <c r="Q119" s="61">
        <f>((($A114-V$19)/V$18))</f>
        <v>2.8812352753346498E-3</v>
      </c>
      <c r="R119" s="61">
        <f>((($A115-V$19)/V$18))</f>
        <v>2.9961870961422187E-3</v>
      </c>
      <c r="S119" s="61">
        <f>((($A116-V$19)/V$18))</f>
        <v>3.1111389169497872E-3</v>
      </c>
      <c r="T119" s="61">
        <f>((($A117-V$19)/V$18))</f>
        <v>3.2260907377573561E-3</v>
      </c>
      <c r="U119" s="61">
        <f>((($A118-V$19)/V$18))</f>
        <v>3.341042558564925E-3</v>
      </c>
      <c r="V119" s="62">
        <f>((($A119-V$19)/V$18))</f>
        <v>3.4559943793724935E-3</v>
      </c>
    </row>
    <row r="159" spans="1:22" x14ac:dyDescent="0.3">
      <c r="A159" s="5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x14ac:dyDescent="0.3">
      <c r="A160" s="10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16384" x14ac:dyDescent="0.3">
      <c r="A161" s="1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16384" x14ac:dyDescent="0.3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16384" x14ac:dyDescent="0.3">
      <c r="A163" s="10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16384" x14ac:dyDescent="0.3">
      <c r="A164" s="10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16384" x14ac:dyDescent="0.3">
      <c r="A165" s="10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16384" x14ac:dyDescent="0.3">
      <c r="A166" s="10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16384" x14ac:dyDescent="0.3">
      <c r="A167" s="10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16384" x14ac:dyDescent="0.3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  <c r="HU168" s="9"/>
      <c r="HV168" s="9"/>
      <c r="HW168" s="9"/>
      <c r="HX168" s="9"/>
      <c r="HY168" s="9"/>
      <c r="HZ168" s="9"/>
      <c r="IA168" s="9"/>
      <c r="IB168" s="9"/>
      <c r="IC168" s="9"/>
      <c r="ID168" s="9"/>
      <c r="IE168" s="9"/>
      <c r="IF168" s="9"/>
      <c r="IG168" s="9"/>
      <c r="IH168" s="9"/>
      <c r="II168" s="9"/>
      <c r="IJ168" s="9"/>
      <c r="IK168" s="9"/>
      <c r="IL168" s="9"/>
      <c r="IM168" s="9"/>
      <c r="IN168" s="9"/>
      <c r="IO168" s="9"/>
      <c r="IP168" s="9"/>
      <c r="IQ168" s="9"/>
      <c r="IR168" s="9"/>
      <c r="IS168" s="9"/>
      <c r="IT168" s="9"/>
      <c r="IU168" s="9"/>
      <c r="IV168" s="9"/>
      <c r="IW168" s="9"/>
      <c r="IX168" s="9"/>
      <c r="IY168" s="9"/>
      <c r="IZ168" s="9"/>
      <c r="JA168" s="9"/>
      <c r="JB168" s="9"/>
      <c r="JC168" s="9"/>
      <c r="JD168" s="9"/>
      <c r="JE168" s="9"/>
      <c r="JF168" s="9"/>
      <c r="JG168" s="9"/>
      <c r="JH168" s="9"/>
      <c r="JI168" s="9"/>
      <c r="JJ168" s="9"/>
      <c r="JK168" s="9"/>
      <c r="JL168" s="9"/>
      <c r="JM168" s="9"/>
      <c r="JN168" s="9"/>
      <c r="JO168" s="9"/>
      <c r="JP168" s="9"/>
      <c r="JQ168" s="9"/>
      <c r="JR168" s="9"/>
      <c r="JS168" s="9"/>
      <c r="JT168" s="9"/>
      <c r="JU168" s="9"/>
      <c r="JV168" s="9"/>
      <c r="JW168" s="9"/>
      <c r="JX168" s="9"/>
      <c r="JY168" s="9"/>
      <c r="JZ168" s="9"/>
      <c r="KA168" s="9"/>
      <c r="KB168" s="9"/>
      <c r="KC168" s="9"/>
      <c r="KD168" s="9"/>
      <c r="KE168" s="9"/>
      <c r="KF168" s="9"/>
      <c r="KG168" s="9"/>
      <c r="KH168" s="9"/>
      <c r="KI168" s="9"/>
      <c r="KJ168" s="9"/>
      <c r="KK168" s="9"/>
      <c r="KL168" s="9"/>
      <c r="KM168" s="9"/>
      <c r="KN168" s="9"/>
      <c r="KO168" s="9"/>
      <c r="KP168" s="9"/>
      <c r="KQ168" s="9"/>
      <c r="KR168" s="9"/>
      <c r="KS168" s="9"/>
      <c r="KT168" s="9"/>
      <c r="KU168" s="9"/>
      <c r="KV168" s="9"/>
      <c r="KW168" s="9"/>
      <c r="KX168" s="9"/>
      <c r="KY168" s="9"/>
      <c r="KZ168" s="9"/>
      <c r="LA168" s="9"/>
      <c r="LB168" s="9"/>
      <c r="LC168" s="9"/>
      <c r="LD168" s="9"/>
      <c r="LE168" s="9"/>
      <c r="LF168" s="9"/>
      <c r="LG168" s="9"/>
      <c r="LH168" s="9"/>
      <c r="LI168" s="9"/>
      <c r="LJ168" s="9"/>
      <c r="LK168" s="9"/>
      <c r="LL168" s="9"/>
      <c r="LM168" s="9"/>
      <c r="LN168" s="9"/>
      <c r="LO168" s="9"/>
      <c r="LP168" s="9"/>
      <c r="LQ168" s="9"/>
      <c r="LR168" s="9"/>
      <c r="LS168" s="9"/>
      <c r="LT168" s="9"/>
      <c r="LU168" s="9"/>
      <c r="LV168" s="9"/>
      <c r="LW168" s="9"/>
      <c r="LX168" s="9"/>
      <c r="LY168" s="9"/>
      <c r="LZ168" s="9"/>
      <c r="MA168" s="9"/>
      <c r="MB168" s="9"/>
      <c r="MC168" s="9"/>
      <c r="MD168" s="9"/>
      <c r="ME168" s="9"/>
      <c r="MF168" s="9"/>
      <c r="MG168" s="9"/>
      <c r="MH168" s="9"/>
      <c r="MI168" s="9"/>
      <c r="MJ168" s="9"/>
      <c r="MK168" s="9"/>
      <c r="ML168" s="9"/>
      <c r="MM168" s="9"/>
      <c r="MN168" s="9"/>
      <c r="MO168" s="9"/>
      <c r="MP168" s="9"/>
      <c r="MQ168" s="9"/>
      <c r="MR168" s="9"/>
      <c r="MS168" s="9"/>
      <c r="MT168" s="9"/>
      <c r="MU168" s="9"/>
      <c r="MV168" s="9"/>
      <c r="MW168" s="9"/>
      <c r="MX168" s="9"/>
      <c r="MY168" s="9"/>
      <c r="MZ168" s="9"/>
      <c r="NA168" s="9"/>
      <c r="NB168" s="9"/>
      <c r="NC168" s="9"/>
      <c r="ND168" s="9"/>
      <c r="NE168" s="9"/>
      <c r="NF168" s="9"/>
      <c r="NG168" s="9"/>
      <c r="NH168" s="9"/>
      <c r="NI168" s="9"/>
      <c r="NJ168" s="9"/>
      <c r="NK168" s="9"/>
      <c r="NL168" s="9"/>
      <c r="NM168" s="9"/>
      <c r="NN168" s="9"/>
      <c r="NO168" s="9"/>
      <c r="NP168" s="9"/>
      <c r="NQ168" s="9"/>
      <c r="NR168" s="9"/>
      <c r="NS168" s="9"/>
      <c r="NT168" s="9"/>
      <c r="NU168" s="9"/>
      <c r="NV168" s="9"/>
      <c r="NW168" s="9"/>
      <c r="NX168" s="9"/>
      <c r="NY168" s="9"/>
      <c r="NZ168" s="9"/>
      <c r="OA168" s="9"/>
      <c r="OB168" s="9"/>
      <c r="OC168" s="9"/>
      <c r="OD168" s="9"/>
      <c r="OE168" s="9"/>
      <c r="OF168" s="9"/>
      <c r="OG168" s="9"/>
      <c r="OH168" s="9"/>
      <c r="OI168" s="9"/>
      <c r="OJ168" s="9"/>
      <c r="OK168" s="9"/>
      <c r="OL168" s="9"/>
      <c r="OM168" s="9"/>
      <c r="ON168" s="9"/>
      <c r="OO168" s="9"/>
      <c r="OP168" s="9"/>
      <c r="OQ168" s="9"/>
      <c r="OR168" s="9"/>
      <c r="OS168" s="9"/>
      <c r="OT168" s="9"/>
      <c r="OU168" s="9"/>
      <c r="OV168" s="9"/>
      <c r="OW168" s="9"/>
      <c r="OX168" s="9"/>
      <c r="OY168" s="9"/>
      <c r="OZ168" s="9"/>
      <c r="PA168" s="9"/>
      <c r="PB168" s="9"/>
      <c r="PC168" s="9"/>
      <c r="PD168" s="9"/>
      <c r="PE168" s="9"/>
      <c r="PF168" s="9"/>
      <c r="PG168" s="9"/>
      <c r="PH168" s="9"/>
      <c r="PI168" s="9"/>
      <c r="PJ168" s="9"/>
      <c r="PK168" s="9"/>
      <c r="PL168" s="9"/>
      <c r="PM168" s="9"/>
      <c r="PN168" s="9"/>
      <c r="PO168" s="9"/>
      <c r="PP168" s="9"/>
      <c r="PQ168" s="9"/>
      <c r="PR168" s="9"/>
      <c r="PS168" s="9"/>
      <c r="PT168" s="9"/>
      <c r="PU168" s="9"/>
      <c r="PV168" s="9"/>
      <c r="PW168" s="9"/>
      <c r="PX168" s="9"/>
      <c r="PY168" s="9"/>
      <c r="PZ168" s="9"/>
      <c r="QA168" s="9"/>
      <c r="QB168" s="9"/>
      <c r="QC168" s="9"/>
      <c r="QD168" s="9"/>
      <c r="QE168" s="9"/>
      <c r="QF168" s="9"/>
      <c r="QG168" s="9"/>
      <c r="QH168" s="9"/>
      <c r="QI168" s="9"/>
      <c r="QJ168" s="9"/>
      <c r="QK168" s="9"/>
      <c r="QL168" s="9"/>
      <c r="QM168" s="9"/>
      <c r="QN168" s="9"/>
      <c r="QO168" s="9"/>
      <c r="QP168" s="9"/>
      <c r="QQ168" s="9"/>
      <c r="QR168" s="9"/>
      <c r="QS168" s="9"/>
      <c r="QT168" s="9"/>
      <c r="QU168" s="9"/>
      <c r="QV168" s="9"/>
      <c r="QW168" s="9"/>
      <c r="QX168" s="9"/>
      <c r="QY168" s="9"/>
      <c r="QZ168" s="9"/>
      <c r="RA168" s="9"/>
      <c r="RB168" s="9"/>
      <c r="RC168" s="9"/>
      <c r="RD168" s="9"/>
      <c r="RE168" s="9"/>
      <c r="RF168" s="9"/>
      <c r="RG168" s="9"/>
      <c r="RH168" s="9"/>
      <c r="RI168" s="9"/>
      <c r="RJ168" s="9"/>
      <c r="RK168" s="9"/>
      <c r="RL168" s="9"/>
      <c r="RM168" s="9"/>
      <c r="RN168" s="9"/>
      <c r="RO168" s="9"/>
      <c r="RP168" s="9"/>
      <c r="RQ168" s="9"/>
      <c r="RR168" s="9"/>
      <c r="RS168" s="9"/>
      <c r="RT168" s="9"/>
      <c r="RU168" s="9"/>
      <c r="RV168" s="9"/>
      <c r="RW168" s="9"/>
      <c r="RX168" s="9"/>
      <c r="RY168" s="9"/>
      <c r="RZ168" s="9"/>
      <c r="SA168" s="9"/>
      <c r="SB168" s="9"/>
      <c r="SC168" s="9"/>
      <c r="SD168" s="9"/>
      <c r="SE168" s="9"/>
      <c r="SF168" s="9"/>
      <c r="SG168" s="9"/>
      <c r="SH168" s="9"/>
      <c r="SI168" s="9"/>
      <c r="SJ168" s="9"/>
      <c r="SK168" s="9"/>
      <c r="SL168" s="9"/>
      <c r="SM168" s="9"/>
      <c r="SN168" s="9"/>
      <c r="SO168" s="9"/>
      <c r="SP168" s="9"/>
      <c r="SQ168" s="9"/>
      <c r="SR168" s="9"/>
      <c r="SS168" s="9"/>
      <c r="ST168" s="9"/>
      <c r="SU168" s="9"/>
      <c r="SV168" s="9"/>
      <c r="SW168" s="9"/>
      <c r="SX168" s="9"/>
      <c r="SY168" s="9"/>
      <c r="SZ168" s="9"/>
      <c r="TA168" s="9"/>
      <c r="TB168" s="9"/>
      <c r="TC168" s="9"/>
      <c r="TD168" s="9"/>
      <c r="TE168" s="9"/>
      <c r="TF168" s="9"/>
      <c r="TG168" s="9"/>
      <c r="TH168" s="9"/>
      <c r="TI168" s="9"/>
      <c r="TJ168" s="9"/>
      <c r="TK168" s="9"/>
      <c r="TL168" s="9"/>
      <c r="TM168" s="9"/>
      <c r="TN168" s="9"/>
      <c r="TO168" s="9"/>
      <c r="TP168" s="9"/>
      <c r="TQ168" s="9"/>
      <c r="TR168" s="9"/>
      <c r="TS168" s="9"/>
      <c r="TT168" s="9"/>
      <c r="TU168" s="9"/>
      <c r="TV168" s="9"/>
      <c r="TW168" s="9"/>
      <c r="TX168" s="9"/>
      <c r="TY168" s="9"/>
      <c r="TZ168" s="9"/>
      <c r="UA168" s="9"/>
      <c r="UB168" s="9"/>
      <c r="UC168" s="9"/>
      <c r="UD168" s="9"/>
      <c r="UE168" s="9"/>
      <c r="UF168" s="9"/>
      <c r="UG168" s="9"/>
      <c r="UH168" s="9"/>
      <c r="UI168" s="9"/>
      <c r="UJ168" s="9"/>
      <c r="UK168" s="9"/>
      <c r="UL168" s="9"/>
      <c r="UM168" s="9"/>
      <c r="UN168" s="9"/>
      <c r="UO168" s="9"/>
      <c r="UP168" s="9"/>
      <c r="UQ168" s="9"/>
      <c r="UR168" s="9"/>
      <c r="US168" s="9"/>
      <c r="UT168" s="9"/>
      <c r="UU168" s="9"/>
      <c r="UV168" s="9"/>
      <c r="UW168" s="9"/>
      <c r="UX168" s="9"/>
      <c r="UY168" s="9"/>
      <c r="UZ168" s="9"/>
      <c r="VA168" s="9"/>
      <c r="VB168" s="9"/>
      <c r="VC168" s="9"/>
      <c r="VD168" s="9"/>
      <c r="VE168" s="9"/>
      <c r="VF168" s="9"/>
      <c r="VG168" s="9"/>
      <c r="VH168" s="9"/>
      <c r="VI168" s="9"/>
      <c r="VJ168" s="9"/>
      <c r="VK168" s="9"/>
      <c r="VL168" s="9"/>
      <c r="VM168" s="9"/>
      <c r="VN168" s="9"/>
      <c r="VO168" s="9"/>
      <c r="VP168" s="9"/>
      <c r="VQ168" s="9"/>
      <c r="VR168" s="9"/>
      <c r="VS168" s="9"/>
      <c r="VT168" s="9"/>
      <c r="VU168" s="9"/>
      <c r="VV168" s="9"/>
      <c r="VW168" s="9"/>
      <c r="VX168" s="9"/>
      <c r="VY168" s="9"/>
      <c r="VZ168" s="9"/>
      <c r="WA168" s="9"/>
      <c r="WB168" s="9"/>
      <c r="WC168" s="9"/>
      <c r="WD168" s="9"/>
      <c r="WE168" s="9"/>
      <c r="WF168" s="9"/>
      <c r="WG168" s="9"/>
      <c r="WH168" s="9"/>
      <c r="WI168" s="9"/>
      <c r="WJ168" s="9"/>
      <c r="WK168" s="9"/>
      <c r="WL168" s="9"/>
      <c r="WM168" s="9"/>
      <c r="WN168" s="9"/>
      <c r="WO168" s="9"/>
      <c r="WP168" s="9"/>
      <c r="WQ168" s="9"/>
      <c r="WR168" s="9"/>
      <c r="WS168" s="9"/>
      <c r="WT168" s="9"/>
      <c r="WU168" s="9"/>
      <c r="WV168" s="9"/>
      <c r="WW168" s="9"/>
      <c r="WX168" s="9"/>
      <c r="WY168" s="9"/>
      <c r="WZ168" s="9"/>
      <c r="XA168" s="9"/>
      <c r="XB168" s="9"/>
      <c r="XC168" s="9"/>
      <c r="XD168" s="9"/>
      <c r="XE168" s="9"/>
      <c r="XF168" s="9"/>
      <c r="XG168" s="9"/>
      <c r="XH168" s="9"/>
      <c r="XI168" s="9"/>
      <c r="XJ168" s="9"/>
      <c r="XK168" s="9"/>
      <c r="XL168" s="9"/>
      <c r="XM168" s="9"/>
      <c r="XN168" s="9"/>
      <c r="XO168" s="9"/>
      <c r="XP168" s="9"/>
      <c r="XQ168" s="9"/>
      <c r="XR168" s="9"/>
      <c r="XS168" s="9"/>
      <c r="XT168" s="9"/>
      <c r="XU168" s="9"/>
      <c r="XV168" s="9"/>
      <c r="XW168" s="9"/>
      <c r="XX168" s="9"/>
      <c r="XY168" s="9"/>
      <c r="XZ168" s="9"/>
      <c r="YA168" s="9"/>
      <c r="YB168" s="9"/>
      <c r="YC168" s="9"/>
      <c r="YD168" s="9"/>
      <c r="YE168" s="9"/>
      <c r="YF168" s="9"/>
      <c r="YG168" s="9"/>
      <c r="YH168" s="9"/>
      <c r="YI168" s="9"/>
      <c r="YJ168" s="9"/>
      <c r="YK168" s="9"/>
      <c r="YL168" s="9"/>
      <c r="YM168" s="9"/>
      <c r="YN168" s="9"/>
      <c r="YO168" s="9"/>
      <c r="YP168" s="9"/>
      <c r="YQ168" s="9"/>
      <c r="YR168" s="9"/>
      <c r="YS168" s="9"/>
      <c r="YT168" s="9"/>
      <c r="YU168" s="9"/>
      <c r="YV168" s="9"/>
      <c r="YW168" s="9"/>
      <c r="YX168" s="9"/>
      <c r="YY168" s="9"/>
      <c r="YZ168" s="9"/>
      <c r="ZA168" s="9"/>
      <c r="ZB168" s="9"/>
      <c r="ZC168" s="9"/>
      <c r="ZD168" s="9"/>
      <c r="ZE168" s="9"/>
      <c r="ZF168" s="9"/>
      <c r="ZG168" s="9"/>
      <c r="ZH168" s="9"/>
      <c r="ZI168" s="9"/>
      <c r="ZJ168" s="9"/>
      <c r="ZK168" s="9"/>
      <c r="ZL168" s="9"/>
      <c r="ZM168" s="9"/>
      <c r="ZN168" s="9"/>
      <c r="ZO168" s="9"/>
      <c r="ZP168" s="9"/>
      <c r="ZQ168" s="9"/>
      <c r="ZR168" s="9"/>
      <c r="ZS168" s="9"/>
      <c r="ZT168" s="9"/>
      <c r="ZU168" s="9"/>
      <c r="ZV168" s="9"/>
      <c r="ZW168" s="9"/>
      <c r="ZX168" s="9"/>
      <c r="ZY168" s="9"/>
      <c r="ZZ168" s="9"/>
      <c r="AAA168" s="9"/>
      <c r="AAB168" s="9"/>
      <c r="AAC168" s="9"/>
      <c r="AAD168" s="9"/>
      <c r="AAE168" s="9"/>
      <c r="AAF168" s="9"/>
      <c r="AAG168" s="9"/>
      <c r="AAH168" s="9"/>
      <c r="AAI168" s="9"/>
      <c r="AAJ168" s="9"/>
      <c r="AAK168" s="9"/>
      <c r="AAL168" s="9"/>
      <c r="AAM168" s="9"/>
      <c r="AAN168" s="9"/>
      <c r="AAO168" s="9"/>
      <c r="AAP168" s="9"/>
      <c r="AAQ168" s="9"/>
      <c r="AAR168" s="9"/>
      <c r="AAS168" s="9"/>
      <c r="AAT168" s="9"/>
      <c r="AAU168" s="9"/>
      <c r="AAV168" s="9"/>
      <c r="AAW168" s="9"/>
      <c r="AAX168" s="9"/>
      <c r="AAY168" s="9"/>
      <c r="AAZ168" s="9"/>
      <c r="ABA168" s="9"/>
      <c r="ABB168" s="9"/>
      <c r="ABC168" s="9"/>
      <c r="ABD168" s="9"/>
      <c r="ABE168" s="9"/>
      <c r="ABF168" s="9"/>
      <c r="ABG168" s="9"/>
      <c r="ABH168" s="9"/>
      <c r="ABI168" s="9"/>
      <c r="ABJ168" s="9"/>
      <c r="ABK168" s="9"/>
      <c r="ABL168" s="9"/>
      <c r="ABM168" s="9"/>
      <c r="ABN168" s="9"/>
      <c r="ABO168" s="9"/>
      <c r="ABP168" s="9"/>
      <c r="ABQ168" s="9"/>
      <c r="ABR168" s="9"/>
      <c r="ABS168" s="9"/>
      <c r="ABT168" s="9"/>
      <c r="ABU168" s="9"/>
      <c r="ABV168" s="9"/>
      <c r="ABW168" s="9"/>
      <c r="ABX168" s="9"/>
      <c r="ABY168" s="9"/>
      <c r="ABZ168" s="9"/>
      <c r="ACA168" s="9"/>
      <c r="ACB168" s="9"/>
      <c r="ACC168" s="9"/>
      <c r="ACD168" s="9"/>
      <c r="ACE168" s="9"/>
      <c r="ACF168" s="9"/>
      <c r="ACG168" s="9"/>
      <c r="ACH168" s="9"/>
      <c r="ACI168" s="9"/>
      <c r="ACJ168" s="9"/>
      <c r="ACK168" s="9"/>
      <c r="ACL168" s="9"/>
      <c r="ACM168" s="9"/>
      <c r="ACN168" s="9"/>
      <c r="ACO168" s="9"/>
      <c r="ACP168" s="9"/>
      <c r="ACQ168" s="9"/>
      <c r="ACR168" s="9"/>
      <c r="ACS168" s="9"/>
      <c r="ACT168" s="9"/>
      <c r="ACU168" s="9"/>
      <c r="ACV168" s="9"/>
      <c r="ACW168" s="9"/>
      <c r="ACX168" s="9"/>
      <c r="ACY168" s="9"/>
      <c r="ACZ168" s="9"/>
      <c r="ADA168" s="9"/>
      <c r="ADB168" s="9"/>
      <c r="ADC168" s="9"/>
      <c r="ADD168" s="9"/>
      <c r="ADE168" s="9"/>
      <c r="ADF168" s="9"/>
      <c r="ADG168" s="9"/>
      <c r="ADH168" s="9"/>
      <c r="ADI168" s="9"/>
      <c r="ADJ168" s="9"/>
      <c r="ADK168" s="9"/>
      <c r="ADL168" s="9"/>
      <c r="ADM168" s="9"/>
      <c r="ADN168" s="9"/>
      <c r="ADO168" s="9"/>
      <c r="ADP168" s="9"/>
      <c r="ADQ168" s="9"/>
      <c r="ADR168" s="9"/>
      <c r="ADS168" s="9"/>
      <c r="ADT168" s="9"/>
      <c r="ADU168" s="9"/>
      <c r="ADV168" s="9"/>
      <c r="ADW168" s="9"/>
      <c r="ADX168" s="9"/>
      <c r="ADY168" s="9"/>
      <c r="ADZ168" s="9"/>
      <c r="AEA168" s="9"/>
      <c r="AEB168" s="9"/>
      <c r="AEC168" s="9"/>
      <c r="AED168" s="9"/>
      <c r="AEE168" s="9"/>
      <c r="AEF168" s="9"/>
      <c r="AEG168" s="9"/>
      <c r="AEH168" s="9"/>
      <c r="AEI168" s="9"/>
      <c r="AEJ168" s="9"/>
      <c r="AEK168" s="9"/>
      <c r="AEL168" s="9"/>
      <c r="AEM168" s="9"/>
      <c r="AEN168" s="9"/>
      <c r="AEO168" s="9"/>
      <c r="AEP168" s="9"/>
      <c r="AEQ168" s="9"/>
      <c r="AER168" s="9"/>
      <c r="AES168" s="9"/>
      <c r="AET168" s="9"/>
      <c r="AEU168" s="9"/>
      <c r="AEV168" s="9"/>
      <c r="AEW168" s="9"/>
      <c r="AEX168" s="9"/>
      <c r="AEY168" s="9"/>
      <c r="AEZ168" s="9"/>
      <c r="AFA168" s="9"/>
      <c r="AFB168" s="9"/>
      <c r="AFC168" s="9"/>
      <c r="AFD168" s="9"/>
      <c r="AFE168" s="9"/>
      <c r="AFF168" s="9"/>
      <c r="AFG168" s="9"/>
      <c r="AFH168" s="9"/>
      <c r="AFI168" s="9"/>
      <c r="AFJ168" s="9"/>
      <c r="AFK168" s="9"/>
      <c r="AFL168" s="9"/>
      <c r="AFM168" s="9"/>
      <c r="AFN168" s="9"/>
      <c r="AFO168" s="9"/>
      <c r="AFP168" s="9"/>
      <c r="AFQ168" s="9"/>
      <c r="AFR168" s="9"/>
      <c r="AFS168" s="9"/>
      <c r="AFT168" s="9"/>
      <c r="AFU168" s="9"/>
      <c r="AFV168" s="9"/>
      <c r="AFW168" s="9"/>
      <c r="AFX168" s="9"/>
      <c r="AFY168" s="9"/>
      <c r="AFZ168" s="9"/>
      <c r="AGA168" s="9"/>
      <c r="AGB168" s="9"/>
      <c r="AGC168" s="9"/>
      <c r="AGD168" s="9"/>
      <c r="AGE168" s="9"/>
      <c r="AGF168" s="9"/>
      <c r="AGG168" s="9"/>
      <c r="AGH168" s="9"/>
      <c r="AGI168" s="9"/>
      <c r="AGJ168" s="9"/>
      <c r="AGK168" s="9"/>
      <c r="AGL168" s="9"/>
      <c r="AGM168" s="9"/>
      <c r="AGN168" s="9"/>
      <c r="AGO168" s="9"/>
      <c r="AGP168" s="9"/>
      <c r="AGQ168" s="9"/>
      <c r="AGR168" s="9"/>
      <c r="AGS168" s="9"/>
      <c r="AGT168" s="9"/>
      <c r="AGU168" s="9"/>
      <c r="AGV168" s="9"/>
      <c r="AGW168" s="9"/>
      <c r="AGX168" s="9"/>
      <c r="AGY168" s="9"/>
      <c r="AGZ168" s="9"/>
      <c r="AHA168" s="9"/>
      <c r="AHB168" s="9"/>
      <c r="AHC168" s="9"/>
      <c r="AHD168" s="9"/>
      <c r="AHE168" s="9"/>
      <c r="AHF168" s="9"/>
      <c r="AHG168" s="9"/>
      <c r="AHH168" s="9"/>
      <c r="AHI168" s="9"/>
      <c r="AHJ168" s="9"/>
      <c r="AHK168" s="9"/>
      <c r="AHL168" s="9"/>
      <c r="AHM168" s="9"/>
      <c r="AHN168" s="9"/>
      <c r="AHO168" s="9"/>
      <c r="AHP168" s="9"/>
      <c r="AHQ168" s="9"/>
      <c r="AHR168" s="9"/>
      <c r="AHS168" s="9"/>
      <c r="AHT168" s="9"/>
      <c r="AHU168" s="9"/>
      <c r="AHV168" s="9"/>
      <c r="AHW168" s="9"/>
      <c r="AHX168" s="9"/>
      <c r="AHY168" s="9"/>
      <c r="AHZ168" s="9"/>
      <c r="AIA168" s="9"/>
      <c r="AIB168" s="9"/>
      <c r="AIC168" s="9"/>
      <c r="AID168" s="9"/>
      <c r="AIE168" s="9"/>
      <c r="AIF168" s="9"/>
      <c r="AIG168" s="9"/>
      <c r="AIH168" s="9"/>
      <c r="AII168" s="9"/>
      <c r="AIJ168" s="9"/>
      <c r="AIK168" s="9"/>
      <c r="AIL168" s="9"/>
      <c r="AIM168" s="9"/>
      <c r="AIN168" s="9"/>
      <c r="AIO168" s="9"/>
      <c r="AIP168" s="9"/>
      <c r="AIQ168" s="9"/>
      <c r="AIR168" s="9"/>
      <c r="AIS168" s="9"/>
      <c r="AIT168" s="9"/>
      <c r="AIU168" s="9"/>
      <c r="AIV168" s="9"/>
      <c r="AIW168" s="9"/>
      <c r="AIX168" s="9"/>
      <c r="AIY168" s="9"/>
      <c r="AIZ168" s="9"/>
      <c r="AJA168" s="9"/>
      <c r="AJB168" s="9"/>
      <c r="AJC168" s="9"/>
      <c r="AJD168" s="9"/>
      <c r="AJE168" s="9"/>
      <c r="AJF168" s="9"/>
      <c r="AJG168" s="9"/>
      <c r="AJH168" s="9"/>
      <c r="AJI168" s="9"/>
      <c r="AJJ168" s="9"/>
      <c r="AJK168" s="9"/>
      <c r="AJL168" s="9"/>
      <c r="AJM168" s="9"/>
      <c r="AJN168" s="9"/>
      <c r="AJO168" s="9"/>
      <c r="AJP168" s="9"/>
      <c r="AJQ168" s="9"/>
      <c r="AJR168" s="9"/>
      <c r="AJS168" s="9"/>
      <c r="AJT168" s="9"/>
      <c r="AJU168" s="9"/>
      <c r="AJV168" s="9"/>
      <c r="AJW168" s="9"/>
      <c r="AJX168" s="9"/>
      <c r="AJY168" s="9"/>
      <c r="AJZ168" s="9"/>
      <c r="AKA168" s="9"/>
      <c r="AKB168" s="9"/>
      <c r="AKC168" s="9"/>
      <c r="AKD168" s="9"/>
      <c r="AKE168" s="9"/>
      <c r="AKF168" s="9"/>
      <c r="AKG168" s="9"/>
      <c r="AKH168" s="9"/>
      <c r="AKI168" s="9"/>
      <c r="AKJ168" s="9"/>
      <c r="AKK168" s="9"/>
      <c r="AKL168" s="9"/>
      <c r="AKM168" s="9"/>
      <c r="AKN168" s="9"/>
      <c r="AKO168" s="9"/>
      <c r="AKP168" s="9"/>
      <c r="AKQ168" s="9"/>
      <c r="AKR168" s="9"/>
      <c r="AKS168" s="9"/>
      <c r="AKT168" s="9"/>
      <c r="AKU168" s="9"/>
      <c r="AKV168" s="9"/>
      <c r="AKW168" s="9"/>
      <c r="AKX168" s="9"/>
      <c r="AKY168" s="9"/>
      <c r="AKZ168" s="9"/>
      <c r="ALA168" s="9"/>
      <c r="ALB168" s="9"/>
      <c r="ALC168" s="9"/>
      <c r="ALD168" s="9"/>
      <c r="ALE168" s="9"/>
      <c r="ALF168" s="9"/>
      <c r="ALG168" s="9"/>
      <c r="ALH168" s="9"/>
      <c r="ALI168" s="9"/>
      <c r="ALJ168" s="9"/>
      <c r="ALK168" s="9"/>
      <c r="ALL168" s="9"/>
      <c r="ALM168" s="9"/>
      <c r="ALN168" s="9"/>
      <c r="ALO168" s="9"/>
      <c r="ALP168" s="9"/>
      <c r="ALQ168" s="9"/>
      <c r="ALR168" s="9"/>
      <c r="ALS168" s="9"/>
      <c r="ALT168" s="9"/>
      <c r="ALU168" s="9"/>
      <c r="ALV168" s="9"/>
      <c r="ALW168" s="9"/>
      <c r="ALX168" s="9"/>
      <c r="ALY168" s="9"/>
      <c r="ALZ168" s="9"/>
      <c r="AMA168" s="9"/>
      <c r="AMB168" s="9"/>
      <c r="AMC168" s="9"/>
      <c r="AMD168" s="9"/>
      <c r="AME168" s="9"/>
      <c r="AMF168" s="9"/>
      <c r="AMG168" s="9"/>
      <c r="AMH168" s="9"/>
      <c r="AMI168" s="9"/>
      <c r="AMJ168" s="9"/>
      <c r="AMK168" s="9"/>
      <c r="AML168" s="9"/>
      <c r="AMM168" s="9"/>
      <c r="AMN168" s="9"/>
      <c r="AMO168" s="9"/>
      <c r="AMP168" s="9"/>
      <c r="AMQ168" s="9"/>
      <c r="AMR168" s="9"/>
      <c r="AMS168" s="9"/>
      <c r="AMT168" s="9"/>
      <c r="AMU168" s="9"/>
      <c r="AMV168" s="9"/>
      <c r="AMW168" s="9"/>
      <c r="AMX168" s="9"/>
      <c r="AMY168" s="9"/>
      <c r="AMZ168" s="9"/>
      <c r="ANA168" s="9"/>
      <c r="ANB168" s="9"/>
      <c r="ANC168" s="9"/>
      <c r="AND168" s="9"/>
      <c r="ANE168" s="9"/>
      <c r="ANF168" s="9"/>
      <c r="ANG168" s="9"/>
      <c r="ANH168" s="9"/>
      <c r="ANI168" s="9"/>
      <c r="ANJ168" s="9"/>
      <c r="ANK168" s="9"/>
      <c r="ANL168" s="9"/>
      <c r="ANM168" s="9"/>
      <c r="ANN168" s="9"/>
      <c r="ANO168" s="9"/>
      <c r="ANP168" s="9"/>
      <c r="ANQ168" s="9"/>
      <c r="ANR168" s="9"/>
      <c r="ANS168" s="9"/>
      <c r="ANT168" s="9"/>
      <c r="ANU168" s="9"/>
      <c r="ANV168" s="9"/>
      <c r="ANW168" s="9"/>
      <c r="ANX168" s="9"/>
      <c r="ANY168" s="9"/>
      <c r="ANZ168" s="9"/>
      <c r="AOA168" s="9"/>
      <c r="AOB168" s="9"/>
      <c r="AOC168" s="9"/>
      <c r="AOD168" s="9"/>
      <c r="AOE168" s="9"/>
      <c r="AOF168" s="9"/>
      <c r="AOG168" s="9"/>
      <c r="AOH168" s="9"/>
      <c r="AOI168" s="9"/>
      <c r="AOJ168" s="9"/>
      <c r="AOK168" s="9"/>
      <c r="AOL168" s="9"/>
      <c r="AOM168" s="9"/>
      <c r="AON168" s="9"/>
      <c r="AOO168" s="9"/>
      <c r="AOP168" s="9"/>
      <c r="AOQ168" s="9"/>
      <c r="AOR168" s="9"/>
      <c r="AOS168" s="9"/>
      <c r="AOT168" s="9"/>
      <c r="AOU168" s="9"/>
      <c r="AOV168" s="9"/>
      <c r="AOW168" s="9"/>
      <c r="AOX168" s="9"/>
      <c r="AOY168" s="9"/>
      <c r="AOZ168" s="9"/>
      <c r="APA168" s="9"/>
      <c r="APB168" s="9"/>
      <c r="APC168" s="9"/>
      <c r="APD168" s="9"/>
      <c r="APE168" s="9"/>
      <c r="APF168" s="9"/>
      <c r="APG168" s="9"/>
      <c r="APH168" s="9"/>
      <c r="API168" s="9"/>
      <c r="APJ168" s="9"/>
      <c r="APK168" s="9"/>
      <c r="APL168" s="9"/>
      <c r="APM168" s="9"/>
      <c r="APN168" s="9"/>
      <c r="APO168" s="9"/>
      <c r="APP168" s="9"/>
      <c r="APQ168" s="9"/>
      <c r="APR168" s="9"/>
      <c r="APS168" s="9"/>
      <c r="APT168" s="9"/>
      <c r="APU168" s="9"/>
      <c r="APV168" s="9"/>
      <c r="APW168" s="9"/>
      <c r="APX168" s="9"/>
      <c r="APY168" s="9"/>
      <c r="APZ168" s="9"/>
      <c r="AQA168" s="9"/>
      <c r="AQB168" s="9"/>
      <c r="AQC168" s="9"/>
      <c r="AQD168" s="9"/>
      <c r="AQE168" s="9"/>
      <c r="AQF168" s="9"/>
      <c r="AQG168" s="9"/>
      <c r="AQH168" s="9"/>
      <c r="AQI168" s="9"/>
      <c r="AQJ168" s="9"/>
      <c r="AQK168" s="9"/>
      <c r="AQL168" s="9"/>
      <c r="AQM168" s="9"/>
      <c r="AQN168" s="9"/>
      <c r="AQO168" s="9"/>
      <c r="AQP168" s="9"/>
      <c r="AQQ168" s="9"/>
      <c r="AQR168" s="9"/>
      <c r="AQS168" s="9"/>
      <c r="AQT168" s="9"/>
      <c r="AQU168" s="9"/>
      <c r="AQV168" s="9"/>
      <c r="AQW168" s="9"/>
      <c r="AQX168" s="9"/>
      <c r="AQY168" s="9"/>
      <c r="AQZ168" s="9"/>
      <c r="ARA168" s="9"/>
      <c r="ARB168" s="9"/>
      <c r="ARC168" s="9"/>
      <c r="ARD168" s="9"/>
      <c r="ARE168" s="9"/>
      <c r="ARF168" s="9"/>
      <c r="ARG168" s="9"/>
      <c r="ARH168" s="9"/>
      <c r="ARI168" s="9"/>
      <c r="ARJ168" s="9"/>
      <c r="ARK168" s="9"/>
      <c r="ARL168" s="9"/>
      <c r="ARM168" s="9"/>
      <c r="ARN168" s="9"/>
      <c r="ARO168" s="9"/>
      <c r="ARP168" s="9"/>
      <c r="ARQ168" s="9"/>
      <c r="ARR168" s="9"/>
      <c r="ARS168" s="9"/>
      <c r="ART168" s="9"/>
      <c r="ARU168" s="9"/>
      <c r="ARV168" s="9"/>
      <c r="ARW168" s="9"/>
      <c r="ARX168" s="9"/>
      <c r="ARY168" s="9"/>
      <c r="ARZ168" s="9"/>
      <c r="ASA168" s="9"/>
      <c r="ASB168" s="9"/>
      <c r="ASC168" s="9"/>
      <c r="ASD168" s="9"/>
      <c r="ASE168" s="9"/>
      <c r="ASF168" s="9"/>
      <c r="ASG168" s="9"/>
      <c r="ASH168" s="9"/>
      <c r="ASI168" s="9"/>
      <c r="ASJ168" s="9"/>
      <c r="ASK168" s="9"/>
      <c r="ASL168" s="9"/>
      <c r="ASM168" s="9"/>
      <c r="ASN168" s="9"/>
      <c r="ASO168" s="9"/>
      <c r="ASP168" s="9"/>
      <c r="ASQ168" s="9"/>
      <c r="ASR168" s="9"/>
      <c r="ASS168" s="9"/>
      <c r="AST168" s="9"/>
      <c r="ASU168" s="9"/>
      <c r="ASV168" s="9"/>
      <c r="ASW168" s="9"/>
      <c r="ASX168" s="9"/>
      <c r="ASY168" s="9"/>
      <c r="ASZ168" s="9"/>
      <c r="ATA168" s="9"/>
      <c r="ATB168" s="9"/>
      <c r="ATC168" s="9"/>
      <c r="ATD168" s="9"/>
      <c r="ATE168" s="9"/>
      <c r="ATF168" s="9"/>
      <c r="ATG168" s="9"/>
      <c r="ATH168" s="9"/>
      <c r="ATI168" s="9"/>
      <c r="ATJ168" s="9"/>
      <c r="ATK168" s="9"/>
      <c r="ATL168" s="9"/>
      <c r="ATM168" s="9"/>
      <c r="ATN168" s="9"/>
      <c r="ATO168" s="9"/>
      <c r="ATP168" s="9"/>
      <c r="ATQ168" s="9"/>
      <c r="ATR168" s="9"/>
      <c r="ATS168" s="9"/>
      <c r="ATT168" s="9"/>
      <c r="ATU168" s="9"/>
      <c r="ATV168" s="9"/>
      <c r="ATW168" s="9"/>
      <c r="ATX168" s="9"/>
      <c r="ATY168" s="9"/>
      <c r="ATZ168" s="9"/>
      <c r="AUA168" s="9"/>
      <c r="AUB168" s="9"/>
      <c r="AUC168" s="9"/>
      <c r="AUD168" s="9"/>
      <c r="AUE168" s="9"/>
      <c r="AUF168" s="9"/>
      <c r="AUG168" s="9"/>
      <c r="AUH168" s="9"/>
      <c r="AUI168" s="9"/>
      <c r="AUJ168" s="9"/>
      <c r="AUK168" s="9"/>
      <c r="AUL168" s="9"/>
      <c r="AUM168" s="9"/>
      <c r="AUN168" s="9"/>
      <c r="AUO168" s="9"/>
      <c r="AUP168" s="9"/>
      <c r="AUQ168" s="9"/>
      <c r="AUR168" s="9"/>
      <c r="AUS168" s="9"/>
      <c r="AUT168" s="9"/>
      <c r="AUU168" s="9"/>
      <c r="AUV168" s="9"/>
      <c r="AUW168" s="9"/>
      <c r="AUX168" s="9"/>
      <c r="AUY168" s="9"/>
      <c r="AUZ168" s="9"/>
      <c r="AVA168" s="9"/>
      <c r="AVB168" s="9"/>
      <c r="AVC168" s="9"/>
      <c r="AVD168" s="9"/>
      <c r="AVE168" s="9"/>
      <c r="AVF168" s="9"/>
      <c r="AVG168" s="9"/>
      <c r="AVH168" s="9"/>
      <c r="AVI168" s="9"/>
      <c r="AVJ168" s="9"/>
      <c r="AVK168" s="9"/>
      <c r="AVL168" s="9"/>
      <c r="AVM168" s="9"/>
      <c r="AVN168" s="9"/>
      <c r="AVO168" s="9"/>
      <c r="AVP168" s="9"/>
      <c r="AVQ168" s="9"/>
      <c r="AVR168" s="9"/>
      <c r="AVS168" s="9"/>
      <c r="AVT168" s="9"/>
      <c r="AVU168" s="9"/>
      <c r="AVV168" s="9"/>
      <c r="AVW168" s="9"/>
      <c r="AVX168" s="9"/>
      <c r="AVY168" s="9"/>
      <c r="AVZ168" s="9"/>
      <c r="AWA168" s="9"/>
      <c r="AWB168" s="9"/>
      <c r="AWC168" s="9"/>
      <c r="AWD168" s="9"/>
      <c r="AWE168" s="9"/>
      <c r="AWF168" s="9"/>
      <c r="AWG168" s="9"/>
      <c r="AWH168" s="9"/>
      <c r="AWI168" s="9"/>
      <c r="AWJ168" s="9"/>
      <c r="AWK168" s="9"/>
      <c r="AWL168" s="9"/>
      <c r="AWM168" s="9"/>
      <c r="AWN168" s="9"/>
      <c r="AWO168" s="9"/>
      <c r="AWP168" s="9"/>
      <c r="AWQ168" s="9"/>
      <c r="AWR168" s="9"/>
      <c r="AWS168" s="9"/>
      <c r="AWT168" s="9"/>
      <c r="AWU168" s="9"/>
      <c r="AWV168" s="9"/>
      <c r="AWW168" s="9"/>
      <c r="AWX168" s="9"/>
      <c r="AWY168" s="9"/>
      <c r="AWZ168" s="9"/>
      <c r="AXA168" s="9"/>
      <c r="AXB168" s="9"/>
      <c r="AXC168" s="9"/>
      <c r="AXD168" s="9"/>
      <c r="AXE168" s="9"/>
      <c r="AXF168" s="9"/>
      <c r="AXG168" s="9"/>
      <c r="AXH168" s="9"/>
      <c r="AXI168" s="9"/>
      <c r="AXJ168" s="9"/>
      <c r="AXK168" s="9"/>
      <c r="AXL168" s="9"/>
      <c r="AXM168" s="9"/>
      <c r="AXN168" s="9"/>
      <c r="AXO168" s="9"/>
      <c r="AXP168" s="9"/>
      <c r="AXQ168" s="9"/>
      <c r="AXR168" s="9"/>
      <c r="AXS168" s="9"/>
      <c r="AXT168" s="9"/>
      <c r="AXU168" s="9"/>
      <c r="AXV168" s="9"/>
      <c r="AXW168" s="9"/>
      <c r="AXX168" s="9"/>
      <c r="AXY168" s="9"/>
      <c r="AXZ168" s="9"/>
      <c r="AYA168" s="9"/>
      <c r="AYB168" s="9"/>
      <c r="AYC168" s="9"/>
      <c r="AYD168" s="9"/>
      <c r="AYE168" s="9"/>
      <c r="AYF168" s="9"/>
      <c r="AYG168" s="9"/>
      <c r="AYH168" s="9"/>
      <c r="AYI168" s="9"/>
      <c r="AYJ168" s="9"/>
      <c r="AYK168" s="9"/>
      <c r="AYL168" s="9"/>
      <c r="AYM168" s="9"/>
      <c r="AYN168" s="9"/>
      <c r="AYO168" s="9"/>
      <c r="AYP168" s="9"/>
      <c r="AYQ168" s="9"/>
      <c r="AYR168" s="9"/>
      <c r="AYS168" s="9"/>
      <c r="AYT168" s="9"/>
      <c r="AYU168" s="9"/>
      <c r="AYV168" s="9"/>
      <c r="AYW168" s="9"/>
      <c r="AYX168" s="9"/>
      <c r="AYY168" s="9"/>
      <c r="AYZ168" s="9"/>
      <c r="AZA168" s="9"/>
      <c r="AZB168" s="9"/>
      <c r="AZC168" s="9"/>
      <c r="AZD168" s="9"/>
      <c r="AZE168" s="9"/>
      <c r="AZF168" s="9"/>
      <c r="AZG168" s="9"/>
      <c r="AZH168" s="9"/>
      <c r="AZI168" s="9"/>
      <c r="AZJ168" s="9"/>
      <c r="AZK168" s="9"/>
      <c r="AZL168" s="9"/>
      <c r="AZM168" s="9"/>
      <c r="AZN168" s="9"/>
      <c r="AZO168" s="9"/>
      <c r="AZP168" s="9"/>
      <c r="AZQ168" s="9"/>
      <c r="AZR168" s="9"/>
      <c r="AZS168" s="9"/>
      <c r="AZT168" s="9"/>
      <c r="AZU168" s="9"/>
      <c r="AZV168" s="9"/>
      <c r="AZW168" s="9"/>
      <c r="AZX168" s="9"/>
      <c r="AZY168" s="9"/>
      <c r="AZZ168" s="9"/>
      <c r="BAA168" s="9"/>
      <c r="BAB168" s="9"/>
      <c r="BAC168" s="9"/>
      <c r="BAD168" s="9"/>
      <c r="BAE168" s="9"/>
      <c r="BAF168" s="9"/>
      <c r="BAG168" s="9"/>
      <c r="BAH168" s="9"/>
      <c r="BAI168" s="9"/>
      <c r="BAJ168" s="9"/>
      <c r="BAK168" s="9"/>
      <c r="BAL168" s="9"/>
      <c r="BAM168" s="9"/>
      <c r="BAN168" s="9"/>
      <c r="BAO168" s="9"/>
      <c r="BAP168" s="9"/>
      <c r="BAQ168" s="9"/>
      <c r="BAR168" s="9"/>
      <c r="BAS168" s="9"/>
      <c r="BAT168" s="9"/>
      <c r="BAU168" s="9"/>
      <c r="BAV168" s="9"/>
      <c r="BAW168" s="9"/>
      <c r="BAX168" s="9"/>
      <c r="BAY168" s="9"/>
      <c r="BAZ168" s="9"/>
      <c r="BBA168" s="9"/>
      <c r="BBB168" s="9"/>
      <c r="BBC168" s="9"/>
      <c r="BBD168" s="9"/>
      <c r="BBE168" s="9"/>
      <c r="BBF168" s="9"/>
      <c r="BBG168" s="9"/>
      <c r="BBH168" s="9"/>
      <c r="BBI168" s="9"/>
      <c r="BBJ168" s="9"/>
      <c r="BBK168" s="9"/>
      <c r="BBL168" s="9"/>
      <c r="BBM168" s="9"/>
      <c r="BBN168" s="9"/>
      <c r="BBO168" s="9"/>
      <c r="BBP168" s="9"/>
      <c r="BBQ168" s="9"/>
      <c r="BBR168" s="9"/>
      <c r="BBS168" s="9"/>
      <c r="BBT168" s="9"/>
      <c r="BBU168" s="9"/>
      <c r="BBV168" s="9"/>
      <c r="BBW168" s="9"/>
      <c r="BBX168" s="9"/>
      <c r="BBY168" s="9"/>
      <c r="BBZ168" s="9"/>
      <c r="BCA168" s="9"/>
      <c r="BCB168" s="9"/>
      <c r="BCC168" s="9"/>
      <c r="BCD168" s="9"/>
      <c r="BCE168" s="9"/>
      <c r="BCF168" s="9"/>
      <c r="BCG168" s="9"/>
      <c r="BCH168" s="9"/>
      <c r="BCI168" s="9"/>
      <c r="BCJ168" s="9"/>
      <c r="BCK168" s="9"/>
      <c r="BCL168" s="9"/>
      <c r="BCM168" s="9"/>
      <c r="BCN168" s="9"/>
      <c r="BCO168" s="9"/>
      <c r="BCP168" s="9"/>
      <c r="BCQ168" s="9"/>
      <c r="BCR168" s="9"/>
      <c r="BCS168" s="9"/>
      <c r="BCT168" s="9"/>
      <c r="BCU168" s="9"/>
      <c r="BCV168" s="9"/>
      <c r="BCW168" s="9"/>
      <c r="BCX168" s="9"/>
      <c r="BCY168" s="9"/>
      <c r="BCZ168" s="9"/>
      <c r="BDA168" s="9"/>
      <c r="BDB168" s="9"/>
      <c r="BDC168" s="9"/>
      <c r="BDD168" s="9"/>
      <c r="BDE168" s="9"/>
      <c r="BDF168" s="9"/>
      <c r="BDG168" s="9"/>
      <c r="BDH168" s="9"/>
      <c r="BDI168" s="9"/>
      <c r="BDJ168" s="9"/>
      <c r="BDK168" s="9"/>
      <c r="BDL168" s="9"/>
      <c r="BDM168" s="9"/>
      <c r="BDN168" s="9"/>
      <c r="BDO168" s="9"/>
      <c r="BDP168" s="9"/>
      <c r="BDQ168" s="9"/>
      <c r="BDR168" s="9"/>
      <c r="BDS168" s="9"/>
      <c r="BDT168" s="9"/>
      <c r="BDU168" s="9"/>
      <c r="BDV168" s="9"/>
      <c r="BDW168" s="9"/>
      <c r="BDX168" s="9"/>
      <c r="BDY168" s="9"/>
      <c r="BDZ168" s="9"/>
      <c r="BEA168" s="9"/>
      <c r="BEB168" s="9"/>
      <c r="BEC168" s="9"/>
      <c r="BED168" s="9"/>
      <c r="BEE168" s="9"/>
      <c r="BEF168" s="9"/>
      <c r="BEG168" s="9"/>
      <c r="BEH168" s="9"/>
      <c r="BEI168" s="9"/>
      <c r="BEJ168" s="9"/>
      <c r="BEK168" s="9"/>
      <c r="BEL168" s="9"/>
      <c r="BEM168" s="9"/>
      <c r="BEN168" s="9"/>
      <c r="BEO168" s="9"/>
      <c r="BEP168" s="9"/>
      <c r="BEQ168" s="9"/>
      <c r="BER168" s="9"/>
      <c r="BES168" s="9"/>
      <c r="BET168" s="9"/>
      <c r="BEU168" s="9"/>
      <c r="BEV168" s="9"/>
      <c r="BEW168" s="9"/>
      <c r="BEX168" s="9"/>
      <c r="BEY168" s="9"/>
      <c r="BEZ168" s="9"/>
      <c r="BFA168" s="9"/>
      <c r="BFB168" s="9"/>
      <c r="BFC168" s="9"/>
      <c r="BFD168" s="9"/>
      <c r="BFE168" s="9"/>
      <c r="BFF168" s="9"/>
      <c r="BFG168" s="9"/>
      <c r="BFH168" s="9"/>
      <c r="BFI168" s="9"/>
      <c r="BFJ168" s="9"/>
      <c r="BFK168" s="9"/>
      <c r="BFL168" s="9"/>
      <c r="BFM168" s="9"/>
      <c r="BFN168" s="9"/>
      <c r="BFO168" s="9"/>
      <c r="BFP168" s="9"/>
      <c r="BFQ168" s="9"/>
      <c r="BFR168" s="9"/>
      <c r="BFS168" s="9"/>
      <c r="BFT168" s="9"/>
      <c r="BFU168" s="9"/>
      <c r="BFV168" s="9"/>
      <c r="BFW168" s="9"/>
      <c r="BFX168" s="9"/>
      <c r="BFY168" s="9"/>
      <c r="BFZ168" s="9"/>
      <c r="BGA168" s="9"/>
      <c r="BGB168" s="9"/>
      <c r="BGC168" s="9"/>
      <c r="BGD168" s="9"/>
      <c r="BGE168" s="9"/>
      <c r="BGF168" s="9"/>
      <c r="BGG168" s="9"/>
      <c r="BGH168" s="9"/>
      <c r="BGI168" s="9"/>
      <c r="BGJ168" s="9"/>
      <c r="BGK168" s="9"/>
      <c r="BGL168" s="9"/>
      <c r="BGM168" s="9"/>
      <c r="BGN168" s="9"/>
      <c r="BGO168" s="9"/>
      <c r="BGP168" s="9"/>
      <c r="BGQ168" s="9"/>
      <c r="BGR168" s="9"/>
      <c r="BGS168" s="9"/>
      <c r="BGT168" s="9"/>
      <c r="BGU168" s="9"/>
      <c r="BGV168" s="9"/>
      <c r="BGW168" s="9"/>
      <c r="BGX168" s="9"/>
      <c r="BGY168" s="9"/>
      <c r="BGZ168" s="9"/>
      <c r="BHA168" s="9"/>
      <c r="BHB168" s="9"/>
      <c r="BHC168" s="9"/>
      <c r="BHD168" s="9"/>
      <c r="BHE168" s="9"/>
      <c r="BHF168" s="9"/>
      <c r="BHG168" s="9"/>
      <c r="BHH168" s="9"/>
      <c r="BHI168" s="9"/>
      <c r="BHJ168" s="9"/>
      <c r="BHK168" s="9"/>
      <c r="BHL168" s="9"/>
      <c r="BHM168" s="9"/>
      <c r="BHN168" s="9"/>
      <c r="BHO168" s="9"/>
      <c r="BHP168" s="9"/>
      <c r="BHQ168" s="9"/>
      <c r="BHR168" s="9"/>
      <c r="BHS168" s="9"/>
      <c r="BHT168" s="9"/>
      <c r="BHU168" s="9"/>
      <c r="BHV168" s="9"/>
      <c r="BHW168" s="9"/>
      <c r="BHX168" s="9"/>
      <c r="BHY168" s="9"/>
      <c r="BHZ168" s="9"/>
      <c r="BIA168" s="9"/>
      <c r="BIB168" s="9"/>
      <c r="BIC168" s="9"/>
      <c r="BID168" s="9"/>
      <c r="BIE168" s="9"/>
      <c r="BIF168" s="9"/>
      <c r="BIG168" s="9"/>
      <c r="BIH168" s="9"/>
      <c r="BII168" s="9"/>
      <c r="BIJ168" s="9"/>
      <c r="BIK168" s="9"/>
      <c r="BIL168" s="9"/>
      <c r="BIM168" s="9"/>
      <c r="BIN168" s="9"/>
      <c r="BIO168" s="9"/>
      <c r="BIP168" s="9"/>
      <c r="BIQ168" s="9"/>
      <c r="BIR168" s="9"/>
      <c r="BIS168" s="9"/>
      <c r="BIT168" s="9"/>
      <c r="BIU168" s="9"/>
      <c r="BIV168" s="9"/>
      <c r="BIW168" s="9"/>
      <c r="BIX168" s="9"/>
      <c r="BIY168" s="9"/>
      <c r="BIZ168" s="9"/>
      <c r="BJA168" s="9"/>
      <c r="BJB168" s="9"/>
      <c r="BJC168" s="9"/>
      <c r="BJD168" s="9"/>
      <c r="BJE168" s="9"/>
      <c r="BJF168" s="9"/>
      <c r="BJG168" s="9"/>
      <c r="BJH168" s="9"/>
      <c r="BJI168" s="9"/>
      <c r="BJJ168" s="9"/>
      <c r="BJK168" s="9"/>
      <c r="BJL168" s="9"/>
      <c r="BJM168" s="9"/>
      <c r="BJN168" s="9"/>
      <c r="BJO168" s="9"/>
      <c r="BJP168" s="9"/>
      <c r="BJQ168" s="9"/>
      <c r="BJR168" s="9"/>
      <c r="BJS168" s="9"/>
      <c r="BJT168" s="9"/>
      <c r="BJU168" s="9"/>
      <c r="BJV168" s="9"/>
      <c r="BJW168" s="9"/>
      <c r="BJX168" s="9"/>
      <c r="BJY168" s="9"/>
      <c r="BJZ168" s="9"/>
      <c r="BKA168" s="9"/>
      <c r="BKB168" s="9"/>
      <c r="BKC168" s="9"/>
      <c r="BKD168" s="9"/>
      <c r="BKE168" s="9"/>
      <c r="BKF168" s="9"/>
      <c r="BKG168" s="9"/>
      <c r="BKH168" s="9"/>
      <c r="BKI168" s="9"/>
      <c r="BKJ168" s="9"/>
      <c r="BKK168" s="9"/>
      <c r="BKL168" s="9"/>
      <c r="BKM168" s="9"/>
      <c r="BKN168" s="9"/>
      <c r="BKO168" s="9"/>
      <c r="BKP168" s="9"/>
      <c r="BKQ168" s="9"/>
      <c r="BKR168" s="9"/>
      <c r="BKS168" s="9"/>
      <c r="BKT168" s="9"/>
      <c r="BKU168" s="9"/>
      <c r="BKV168" s="9"/>
      <c r="BKW168" s="9"/>
      <c r="BKX168" s="9"/>
      <c r="BKY168" s="9"/>
      <c r="BKZ168" s="9"/>
      <c r="BLA168" s="9"/>
      <c r="BLB168" s="9"/>
      <c r="BLC168" s="9"/>
      <c r="BLD168" s="9"/>
      <c r="BLE168" s="9"/>
      <c r="BLF168" s="9"/>
      <c r="BLG168" s="9"/>
      <c r="BLH168" s="9"/>
      <c r="BLI168" s="9"/>
      <c r="BLJ168" s="9"/>
      <c r="BLK168" s="9"/>
      <c r="BLL168" s="9"/>
      <c r="BLM168" s="9"/>
      <c r="BLN168" s="9"/>
      <c r="BLO168" s="9"/>
      <c r="BLP168" s="9"/>
      <c r="BLQ168" s="9"/>
      <c r="BLR168" s="9"/>
      <c r="BLS168" s="9"/>
      <c r="BLT168" s="9"/>
      <c r="BLU168" s="9"/>
      <c r="BLV168" s="9"/>
      <c r="BLW168" s="9"/>
      <c r="BLX168" s="9"/>
      <c r="BLY168" s="9"/>
      <c r="BLZ168" s="9"/>
      <c r="BMA168" s="9"/>
      <c r="BMB168" s="9"/>
      <c r="BMC168" s="9"/>
      <c r="BMD168" s="9"/>
      <c r="BME168" s="9"/>
      <c r="BMF168" s="9"/>
      <c r="BMG168" s="9"/>
      <c r="BMH168" s="9"/>
      <c r="BMI168" s="9"/>
      <c r="BMJ168" s="9"/>
      <c r="BMK168" s="9"/>
      <c r="BML168" s="9"/>
      <c r="BMM168" s="9"/>
      <c r="BMN168" s="9"/>
      <c r="BMO168" s="9"/>
      <c r="BMP168" s="9"/>
      <c r="BMQ168" s="9"/>
      <c r="BMR168" s="9"/>
      <c r="BMS168" s="9"/>
      <c r="BMT168" s="9"/>
      <c r="BMU168" s="9"/>
      <c r="BMV168" s="9"/>
      <c r="BMW168" s="9"/>
      <c r="BMX168" s="9"/>
      <c r="BMY168" s="9"/>
      <c r="BMZ168" s="9"/>
      <c r="BNA168" s="9"/>
      <c r="BNB168" s="9"/>
      <c r="BNC168" s="9"/>
      <c r="BND168" s="9"/>
      <c r="BNE168" s="9"/>
      <c r="BNF168" s="9"/>
      <c r="BNG168" s="9"/>
      <c r="BNH168" s="9"/>
      <c r="BNI168" s="9"/>
      <c r="BNJ168" s="9"/>
      <c r="BNK168" s="9"/>
      <c r="BNL168" s="9"/>
      <c r="BNM168" s="9"/>
      <c r="BNN168" s="9"/>
      <c r="BNO168" s="9"/>
      <c r="BNP168" s="9"/>
      <c r="BNQ168" s="9"/>
      <c r="BNR168" s="9"/>
      <c r="BNS168" s="9"/>
      <c r="BNT168" s="9"/>
      <c r="BNU168" s="9"/>
      <c r="BNV168" s="9"/>
      <c r="BNW168" s="9"/>
      <c r="BNX168" s="9"/>
      <c r="BNY168" s="9"/>
      <c r="BNZ168" s="9"/>
      <c r="BOA168" s="9"/>
      <c r="BOB168" s="9"/>
      <c r="BOC168" s="9"/>
      <c r="BOD168" s="9"/>
      <c r="BOE168" s="9"/>
      <c r="BOF168" s="9"/>
      <c r="BOG168" s="9"/>
      <c r="BOH168" s="9"/>
      <c r="BOI168" s="9"/>
      <c r="BOJ168" s="9"/>
      <c r="BOK168" s="9"/>
      <c r="BOL168" s="9"/>
      <c r="BOM168" s="9"/>
      <c r="BON168" s="9"/>
      <c r="BOO168" s="9"/>
      <c r="BOP168" s="9"/>
      <c r="BOQ168" s="9"/>
      <c r="BOR168" s="9"/>
      <c r="BOS168" s="9"/>
      <c r="BOT168" s="9"/>
      <c r="BOU168" s="9"/>
      <c r="BOV168" s="9"/>
      <c r="BOW168" s="9"/>
      <c r="BOX168" s="9"/>
      <c r="BOY168" s="9"/>
      <c r="BOZ168" s="9"/>
      <c r="BPA168" s="9"/>
      <c r="BPB168" s="9"/>
      <c r="BPC168" s="9"/>
      <c r="BPD168" s="9"/>
      <c r="BPE168" s="9"/>
      <c r="BPF168" s="9"/>
      <c r="BPG168" s="9"/>
      <c r="BPH168" s="9"/>
      <c r="BPI168" s="9"/>
      <c r="BPJ168" s="9"/>
      <c r="BPK168" s="9"/>
      <c r="BPL168" s="9"/>
      <c r="BPM168" s="9"/>
      <c r="BPN168" s="9"/>
      <c r="BPO168" s="9"/>
      <c r="BPP168" s="9"/>
      <c r="BPQ168" s="9"/>
      <c r="BPR168" s="9"/>
      <c r="BPS168" s="9"/>
      <c r="BPT168" s="9"/>
      <c r="BPU168" s="9"/>
      <c r="BPV168" s="9"/>
      <c r="BPW168" s="9"/>
      <c r="BPX168" s="9"/>
      <c r="BPY168" s="9"/>
      <c r="BPZ168" s="9"/>
      <c r="BQA168" s="9"/>
      <c r="BQB168" s="9"/>
      <c r="BQC168" s="9"/>
      <c r="BQD168" s="9"/>
      <c r="BQE168" s="9"/>
      <c r="BQF168" s="9"/>
      <c r="BQG168" s="9"/>
      <c r="BQH168" s="9"/>
      <c r="BQI168" s="9"/>
      <c r="BQJ168" s="9"/>
      <c r="BQK168" s="9"/>
      <c r="BQL168" s="9"/>
      <c r="BQM168" s="9"/>
      <c r="BQN168" s="9"/>
      <c r="BQO168" s="9"/>
      <c r="BQP168" s="9"/>
      <c r="BQQ168" s="9"/>
      <c r="BQR168" s="9"/>
      <c r="BQS168" s="9"/>
      <c r="BQT168" s="9"/>
      <c r="BQU168" s="9"/>
      <c r="BQV168" s="9"/>
      <c r="BQW168" s="9"/>
      <c r="BQX168" s="9"/>
      <c r="BQY168" s="9"/>
      <c r="BQZ168" s="9"/>
      <c r="BRA168" s="9"/>
      <c r="BRB168" s="9"/>
      <c r="BRC168" s="9"/>
      <c r="BRD168" s="9"/>
      <c r="BRE168" s="9"/>
      <c r="BRF168" s="9"/>
      <c r="BRG168" s="9"/>
      <c r="BRH168" s="9"/>
      <c r="BRI168" s="9"/>
      <c r="BRJ168" s="9"/>
      <c r="BRK168" s="9"/>
      <c r="BRL168" s="9"/>
      <c r="BRM168" s="9"/>
      <c r="BRN168" s="9"/>
      <c r="BRO168" s="9"/>
      <c r="BRP168" s="9"/>
      <c r="BRQ168" s="9"/>
      <c r="BRR168" s="9"/>
      <c r="BRS168" s="9"/>
      <c r="BRT168" s="9"/>
      <c r="BRU168" s="9"/>
      <c r="BRV168" s="9"/>
      <c r="BRW168" s="9"/>
      <c r="BRX168" s="9"/>
      <c r="BRY168" s="9"/>
      <c r="BRZ168" s="9"/>
      <c r="BSA168" s="9"/>
      <c r="BSB168" s="9"/>
      <c r="BSC168" s="9"/>
      <c r="BSD168" s="9"/>
      <c r="BSE168" s="9"/>
      <c r="BSF168" s="9"/>
      <c r="BSG168" s="9"/>
      <c r="BSH168" s="9"/>
      <c r="BSI168" s="9"/>
      <c r="BSJ168" s="9"/>
      <c r="BSK168" s="9"/>
      <c r="BSL168" s="9"/>
      <c r="BSM168" s="9"/>
      <c r="BSN168" s="9"/>
      <c r="BSO168" s="9"/>
      <c r="BSP168" s="9"/>
      <c r="BSQ168" s="9"/>
      <c r="BSR168" s="9"/>
      <c r="BSS168" s="9"/>
      <c r="BST168" s="9"/>
      <c r="BSU168" s="9"/>
      <c r="BSV168" s="9"/>
      <c r="BSW168" s="9"/>
      <c r="BSX168" s="9"/>
      <c r="BSY168" s="9"/>
      <c r="BSZ168" s="9"/>
      <c r="BTA168" s="9"/>
      <c r="BTB168" s="9"/>
      <c r="BTC168" s="9"/>
      <c r="BTD168" s="9"/>
      <c r="BTE168" s="9"/>
      <c r="BTF168" s="9"/>
      <c r="BTG168" s="9"/>
      <c r="BTH168" s="9"/>
      <c r="BTI168" s="9"/>
      <c r="BTJ168" s="9"/>
      <c r="BTK168" s="9"/>
      <c r="BTL168" s="9"/>
      <c r="BTM168" s="9"/>
      <c r="BTN168" s="9"/>
      <c r="BTO168" s="9"/>
      <c r="BTP168" s="9"/>
      <c r="BTQ168" s="9"/>
      <c r="BTR168" s="9"/>
      <c r="BTS168" s="9"/>
      <c r="BTT168" s="9"/>
      <c r="BTU168" s="9"/>
      <c r="BTV168" s="9"/>
      <c r="BTW168" s="9"/>
      <c r="BTX168" s="9"/>
      <c r="BTY168" s="9"/>
      <c r="BTZ168" s="9"/>
      <c r="BUA168" s="9"/>
      <c r="BUB168" s="9"/>
      <c r="BUC168" s="9"/>
      <c r="BUD168" s="9"/>
      <c r="BUE168" s="9"/>
      <c r="BUF168" s="9"/>
      <c r="BUG168" s="9"/>
      <c r="BUH168" s="9"/>
      <c r="BUI168" s="9"/>
      <c r="BUJ168" s="9"/>
      <c r="BUK168" s="9"/>
      <c r="BUL168" s="9"/>
      <c r="BUM168" s="9"/>
      <c r="BUN168" s="9"/>
      <c r="BUO168" s="9"/>
      <c r="BUP168" s="9"/>
      <c r="BUQ168" s="9"/>
      <c r="BUR168" s="9"/>
      <c r="BUS168" s="9"/>
      <c r="BUT168" s="9"/>
      <c r="BUU168" s="9"/>
      <c r="BUV168" s="9"/>
      <c r="BUW168" s="9"/>
      <c r="BUX168" s="9"/>
      <c r="BUY168" s="9"/>
      <c r="BUZ168" s="9"/>
      <c r="BVA168" s="9"/>
      <c r="BVB168" s="9"/>
      <c r="BVC168" s="9"/>
      <c r="BVD168" s="9"/>
      <c r="BVE168" s="9"/>
      <c r="BVF168" s="9"/>
      <c r="BVG168" s="9"/>
      <c r="BVH168" s="9"/>
      <c r="BVI168" s="9"/>
      <c r="BVJ168" s="9"/>
      <c r="BVK168" s="9"/>
      <c r="BVL168" s="9"/>
      <c r="BVM168" s="9"/>
      <c r="BVN168" s="9"/>
      <c r="BVO168" s="9"/>
      <c r="BVP168" s="9"/>
      <c r="BVQ168" s="9"/>
      <c r="BVR168" s="9"/>
      <c r="BVS168" s="9"/>
      <c r="BVT168" s="9"/>
      <c r="BVU168" s="9"/>
      <c r="BVV168" s="9"/>
      <c r="BVW168" s="9"/>
      <c r="BVX168" s="9"/>
      <c r="BVY168" s="9"/>
      <c r="BVZ168" s="9"/>
      <c r="BWA168" s="9"/>
      <c r="BWB168" s="9"/>
      <c r="BWC168" s="9"/>
      <c r="BWD168" s="9"/>
      <c r="BWE168" s="9"/>
      <c r="BWF168" s="9"/>
      <c r="BWG168" s="9"/>
      <c r="BWH168" s="9"/>
      <c r="BWI168" s="9"/>
      <c r="BWJ168" s="9"/>
      <c r="BWK168" s="9"/>
      <c r="BWL168" s="9"/>
      <c r="BWM168" s="9"/>
      <c r="BWN168" s="9"/>
      <c r="BWO168" s="9"/>
      <c r="BWP168" s="9"/>
      <c r="BWQ168" s="9"/>
      <c r="BWR168" s="9"/>
      <c r="BWS168" s="9"/>
      <c r="BWT168" s="9"/>
      <c r="BWU168" s="9"/>
      <c r="BWV168" s="9"/>
      <c r="BWW168" s="9"/>
      <c r="BWX168" s="9"/>
      <c r="BWY168" s="9"/>
      <c r="BWZ168" s="9"/>
      <c r="BXA168" s="9"/>
      <c r="BXB168" s="9"/>
      <c r="BXC168" s="9"/>
      <c r="BXD168" s="9"/>
      <c r="BXE168" s="9"/>
      <c r="BXF168" s="9"/>
      <c r="BXG168" s="9"/>
      <c r="BXH168" s="9"/>
      <c r="BXI168" s="9"/>
      <c r="BXJ168" s="9"/>
      <c r="BXK168" s="9"/>
      <c r="BXL168" s="9"/>
      <c r="BXM168" s="9"/>
      <c r="BXN168" s="9"/>
      <c r="BXO168" s="9"/>
      <c r="BXP168" s="9"/>
      <c r="BXQ168" s="9"/>
      <c r="BXR168" s="9"/>
      <c r="BXS168" s="9"/>
      <c r="BXT168" s="9"/>
      <c r="BXU168" s="9"/>
      <c r="BXV168" s="9"/>
      <c r="BXW168" s="9"/>
      <c r="BXX168" s="9"/>
      <c r="BXY168" s="9"/>
      <c r="BXZ168" s="9"/>
      <c r="BYA168" s="9"/>
      <c r="BYB168" s="9"/>
      <c r="BYC168" s="9"/>
      <c r="BYD168" s="9"/>
      <c r="BYE168" s="9"/>
      <c r="BYF168" s="9"/>
      <c r="BYG168" s="9"/>
      <c r="BYH168" s="9"/>
      <c r="BYI168" s="9"/>
      <c r="BYJ168" s="9"/>
      <c r="BYK168" s="9"/>
      <c r="BYL168" s="9"/>
      <c r="BYM168" s="9"/>
      <c r="BYN168" s="9"/>
      <c r="BYO168" s="9"/>
      <c r="BYP168" s="9"/>
      <c r="BYQ168" s="9"/>
      <c r="BYR168" s="9"/>
      <c r="BYS168" s="9"/>
      <c r="BYT168" s="9"/>
      <c r="BYU168" s="9"/>
      <c r="BYV168" s="9"/>
      <c r="BYW168" s="9"/>
      <c r="BYX168" s="9"/>
      <c r="BYY168" s="9"/>
      <c r="BYZ168" s="9"/>
      <c r="BZA168" s="9"/>
      <c r="BZB168" s="9"/>
      <c r="BZC168" s="9"/>
      <c r="BZD168" s="9"/>
      <c r="BZE168" s="9"/>
      <c r="BZF168" s="9"/>
      <c r="BZG168" s="9"/>
      <c r="BZH168" s="9"/>
      <c r="BZI168" s="9"/>
      <c r="BZJ168" s="9"/>
      <c r="BZK168" s="9"/>
      <c r="BZL168" s="9"/>
      <c r="BZM168" s="9"/>
      <c r="BZN168" s="9"/>
      <c r="BZO168" s="9"/>
      <c r="BZP168" s="9"/>
      <c r="BZQ168" s="9"/>
      <c r="BZR168" s="9"/>
      <c r="BZS168" s="9"/>
      <c r="BZT168" s="9"/>
      <c r="BZU168" s="9"/>
      <c r="BZV168" s="9"/>
      <c r="BZW168" s="9"/>
      <c r="BZX168" s="9"/>
      <c r="BZY168" s="9"/>
      <c r="BZZ168" s="9"/>
      <c r="CAA168" s="9"/>
      <c r="CAB168" s="9"/>
      <c r="CAC168" s="9"/>
      <c r="CAD168" s="9"/>
      <c r="CAE168" s="9"/>
      <c r="CAF168" s="9"/>
      <c r="CAG168" s="9"/>
      <c r="CAH168" s="9"/>
      <c r="CAI168" s="9"/>
      <c r="CAJ168" s="9"/>
      <c r="CAK168" s="9"/>
      <c r="CAL168" s="9"/>
      <c r="CAM168" s="9"/>
      <c r="CAN168" s="9"/>
      <c r="CAO168" s="9"/>
      <c r="CAP168" s="9"/>
      <c r="CAQ168" s="9"/>
      <c r="CAR168" s="9"/>
      <c r="CAS168" s="9"/>
      <c r="CAT168" s="9"/>
      <c r="CAU168" s="9"/>
      <c r="CAV168" s="9"/>
      <c r="CAW168" s="9"/>
      <c r="CAX168" s="9"/>
      <c r="CAY168" s="9"/>
      <c r="CAZ168" s="9"/>
      <c r="CBA168" s="9"/>
      <c r="CBB168" s="9"/>
      <c r="CBC168" s="9"/>
      <c r="CBD168" s="9"/>
      <c r="CBE168" s="9"/>
      <c r="CBF168" s="9"/>
      <c r="CBG168" s="9"/>
      <c r="CBH168" s="9"/>
      <c r="CBI168" s="9"/>
      <c r="CBJ168" s="9"/>
      <c r="CBK168" s="9"/>
      <c r="CBL168" s="9"/>
      <c r="CBM168" s="9"/>
      <c r="CBN168" s="9"/>
      <c r="CBO168" s="9"/>
      <c r="CBP168" s="9"/>
      <c r="CBQ168" s="9"/>
      <c r="CBR168" s="9"/>
      <c r="CBS168" s="9"/>
      <c r="CBT168" s="9"/>
      <c r="CBU168" s="9"/>
      <c r="CBV168" s="9"/>
      <c r="CBW168" s="9"/>
      <c r="CBX168" s="9"/>
      <c r="CBY168" s="9"/>
      <c r="CBZ168" s="9"/>
      <c r="CCA168" s="9"/>
      <c r="CCB168" s="9"/>
      <c r="CCC168" s="9"/>
      <c r="CCD168" s="9"/>
      <c r="CCE168" s="9"/>
      <c r="CCF168" s="9"/>
      <c r="CCG168" s="9"/>
      <c r="CCH168" s="9"/>
      <c r="CCI168" s="9"/>
      <c r="CCJ168" s="9"/>
      <c r="CCK168" s="9"/>
      <c r="CCL168" s="9"/>
      <c r="CCM168" s="9"/>
      <c r="CCN168" s="9"/>
      <c r="CCO168" s="9"/>
      <c r="CCP168" s="9"/>
      <c r="CCQ168" s="9"/>
      <c r="CCR168" s="9"/>
      <c r="CCS168" s="9"/>
      <c r="CCT168" s="9"/>
      <c r="CCU168" s="9"/>
      <c r="CCV168" s="9"/>
      <c r="CCW168" s="9"/>
      <c r="CCX168" s="9"/>
      <c r="CCY168" s="9"/>
      <c r="CCZ168" s="9"/>
      <c r="CDA168" s="9"/>
      <c r="CDB168" s="9"/>
      <c r="CDC168" s="9"/>
      <c r="CDD168" s="9"/>
      <c r="CDE168" s="9"/>
      <c r="CDF168" s="9"/>
      <c r="CDG168" s="9"/>
      <c r="CDH168" s="9"/>
      <c r="CDI168" s="9"/>
      <c r="CDJ168" s="9"/>
      <c r="CDK168" s="9"/>
      <c r="CDL168" s="9"/>
      <c r="CDM168" s="9"/>
      <c r="CDN168" s="9"/>
      <c r="CDO168" s="9"/>
      <c r="CDP168" s="9"/>
      <c r="CDQ168" s="9"/>
      <c r="CDR168" s="9"/>
      <c r="CDS168" s="9"/>
      <c r="CDT168" s="9"/>
      <c r="CDU168" s="9"/>
      <c r="CDV168" s="9"/>
      <c r="CDW168" s="9"/>
      <c r="CDX168" s="9"/>
      <c r="CDY168" s="9"/>
      <c r="CDZ168" s="9"/>
      <c r="CEA168" s="9"/>
      <c r="CEB168" s="9"/>
      <c r="CEC168" s="9"/>
      <c r="CED168" s="9"/>
      <c r="CEE168" s="9"/>
      <c r="CEF168" s="9"/>
      <c r="CEG168" s="9"/>
      <c r="CEH168" s="9"/>
      <c r="CEI168" s="9"/>
      <c r="CEJ168" s="9"/>
      <c r="CEK168" s="9"/>
      <c r="CEL168" s="9"/>
      <c r="CEM168" s="9"/>
      <c r="CEN168" s="9"/>
      <c r="CEO168" s="9"/>
      <c r="CEP168" s="9"/>
      <c r="CEQ168" s="9"/>
      <c r="CER168" s="9"/>
      <c r="CES168" s="9"/>
      <c r="CET168" s="9"/>
      <c r="CEU168" s="9"/>
      <c r="CEV168" s="9"/>
      <c r="CEW168" s="9"/>
      <c r="CEX168" s="9"/>
      <c r="CEY168" s="9"/>
      <c r="CEZ168" s="9"/>
      <c r="CFA168" s="9"/>
      <c r="CFB168" s="9"/>
      <c r="CFC168" s="9"/>
      <c r="CFD168" s="9"/>
      <c r="CFE168" s="9"/>
      <c r="CFF168" s="9"/>
      <c r="CFG168" s="9"/>
      <c r="CFH168" s="9"/>
      <c r="CFI168" s="9"/>
      <c r="CFJ168" s="9"/>
      <c r="CFK168" s="9"/>
      <c r="CFL168" s="9"/>
      <c r="CFM168" s="9"/>
      <c r="CFN168" s="9"/>
      <c r="CFO168" s="9"/>
      <c r="CFP168" s="9"/>
      <c r="CFQ168" s="9"/>
      <c r="CFR168" s="9"/>
      <c r="CFS168" s="9"/>
      <c r="CFT168" s="9"/>
      <c r="CFU168" s="9"/>
      <c r="CFV168" s="9"/>
      <c r="CFW168" s="9"/>
      <c r="CFX168" s="9"/>
      <c r="CFY168" s="9"/>
      <c r="CFZ168" s="9"/>
      <c r="CGA168" s="9"/>
      <c r="CGB168" s="9"/>
      <c r="CGC168" s="9"/>
      <c r="CGD168" s="9"/>
      <c r="CGE168" s="9"/>
      <c r="CGF168" s="9"/>
      <c r="CGG168" s="9"/>
      <c r="CGH168" s="9"/>
      <c r="CGI168" s="9"/>
      <c r="CGJ168" s="9"/>
      <c r="CGK168" s="9"/>
      <c r="CGL168" s="9"/>
      <c r="CGM168" s="9"/>
      <c r="CGN168" s="9"/>
      <c r="CGO168" s="9"/>
      <c r="CGP168" s="9"/>
      <c r="CGQ168" s="9"/>
      <c r="CGR168" s="9"/>
      <c r="CGS168" s="9"/>
      <c r="CGT168" s="9"/>
      <c r="CGU168" s="9"/>
      <c r="CGV168" s="9"/>
      <c r="CGW168" s="9"/>
      <c r="CGX168" s="9"/>
      <c r="CGY168" s="9"/>
      <c r="CGZ168" s="9"/>
      <c r="CHA168" s="9"/>
      <c r="CHB168" s="9"/>
      <c r="CHC168" s="9"/>
      <c r="CHD168" s="9"/>
      <c r="CHE168" s="9"/>
      <c r="CHF168" s="9"/>
      <c r="CHG168" s="9"/>
      <c r="CHH168" s="9"/>
      <c r="CHI168" s="9"/>
      <c r="CHJ168" s="9"/>
      <c r="CHK168" s="9"/>
      <c r="CHL168" s="9"/>
      <c r="CHM168" s="9"/>
      <c r="CHN168" s="9"/>
      <c r="CHO168" s="9"/>
      <c r="CHP168" s="9"/>
      <c r="CHQ168" s="9"/>
      <c r="CHR168" s="9"/>
      <c r="CHS168" s="9"/>
      <c r="CHT168" s="9"/>
      <c r="CHU168" s="9"/>
      <c r="CHV168" s="9"/>
      <c r="CHW168" s="9"/>
      <c r="CHX168" s="9"/>
      <c r="CHY168" s="9"/>
      <c r="CHZ168" s="9"/>
      <c r="CIA168" s="9"/>
      <c r="CIB168" s="9"/>
      <c r="CIC168" s="9"/>
      <c r="CID168" s="9"/>
      <c r="CIE168" s="9"/>
      <c r="CIF168" s="9"/>
      <c r="CIG168" s="9"/>
      <c r="CIH168" s="9"/>
      <c r="CII168" s="9"/>
      <c r="CIJ168" s="9"/>
      <c r="CIK168" s="9"/>
      <c r="CIL168" s="9"/>
      <c r="CIM168" s="9"/>
      <c r="CIN168" s="9"/>
      <c r="CIO168" s="9"/>
      <c r="CIP168" s="9"/>
      <c r="CIQ168" s="9"/>
      <c r="CIR168" s="9"/>
      <c r="CIS168" s="9"/>
      <c r="CIT168" s="9"/>
      <c r="CIU168" s="9"/>
      <c r="CIV168" s="9"/>
      <c r="CIW168" s="9"/>
      <c r="CIX168" s="9"/>
      <c r="CIY168" s="9"/>
      <c r="CIZ168" s="9"/>
      <c r="CJA168" s="9"/>
      <c r="CJB168" s="9"/>
      <c r="CJC168" s="9"/>
      <c r="CJD168" s="9"/>
      <c r="CJE168" s="9"/>
      <c r="CJF168" s="9"/>
      <c r="CJG168" s="9"/>
      <c r="CJH168" s="9"/>
      <c r="CJI168" s="9"/>
      <c r="CJJ168" s="9"/>
      <c r="CJK168" s="9"/>
      <c r="CJL168" s="9"/>
      <c r="CJM168" s="9"/>
      <c r="CJN168" s="9"/>
      <c r="CJO168" s="9"/>
      <c r="CJP168" s="9"/>
      <c r="CJQ168" s="9"/>
      <c r="CJR168" s="9"/>
      <c r="CJS168" s="9"/>
      <c r="CJT168" s="9"/>
      <c r="CJU168" s="9"/>
      <c r="CJV168" s="9"/>
      <c r="CJW168" s="9"/>
      <c r="CJX168" s="9"/>
      <c r="CJY168" s="9"/>
      <c r="CJZ168" s="9"/>
      <c r="CKA168" s="9"/>
      <c r="CKB168" s="9"/>
      <c r="CKC168" s="9"/>
      <c r="CKD168" s="9"/>
      <c r="CKE168" s="9"/>
      <c r="CKF168" s="9"/>
      <c r="CKG168" s="9"/>
      <c r="CKH168" s="9"/>
      <c r="CKI168" s="9"/>
      <c r="CKJ168" s="9"/>
      <c r="CKK168" s="9"/>
      <c r="CKL168" s="9"/>
      <c r="CKM168" s="9"/>
      <c r="CKN168" s="9"/>
      <c r="CKO168" s="9"/>
      <c r="CKP168" s="9"/>
      <c r="CKQ168" s="9"/>
      <c r="CKR168" s="9"/>
      <c r="CKS168" s="9"/>
      <c r="CKT168" s="9"/>
      <c r="CKU168" s="9"/>
      <c r="CKV168" s="9"/>
      <c r="CKW168" s="9"/>
      <c r="CKX168" s="9"/>
      <c r="CKY168" s="9"/>
      <c r="CKZ168" s="9"/>
      <c r="CLA168" s="9"/>
      <c r="CLB168" s="9"/>
      <c r="CLC168" s="9"/>
      <c r="CLD168" s="9"/>
      <c r="CLE168" s="9"/>
      <c r="CLF168" s="9"/>
      <c r="CLG168" s="9"/>
      <c r="CLH168" s="9"/>
      <c r="CLI168" s="9"/>
      <c r="CLJ168" s="9"/>
      <c r="CLK168" s="9"/>
      <c r="CLL168" s="9"/>
      <c r="CLM168" s="9"/>
      <c r="CLN168" s="9"/>
      <c r="CLO168" s="9"/>
      <c r="CLP168" s="9"/>
      <c r="CLQ168" s="9"/>
      <c r="CLR168" s="9"/>
      <c r="CLS168" s="9"/>
      <c r="CLT168" s="9"/>
      <c r="CLU168" s="9"/>
      <c r="CLV168" s="9"/>
      <c r="CLW168" s="9"/>
      <c r="CLX168" s="9"/>
      <c r="CLY168" s="9"/>
      <c r="CLZ168" s="9"/>
      <c r="CMA168" s="9"/>
      <c r="CMB168" s="9"/>
      <c r="CMC168" s="9"/>
      <c r="CMD168" s="9"/>
      <c r="CME168" s="9"/>
      <c r="CMF168" s="9"/>
      <c r="CMG168" s="9"/>
      <c r="CMH168" s="9"/>
      <c r="CMI168" s="9"/>
      <c r="CMJ168" s="9"/>
      <c r="CMK168" s="9"/>
      <c r="CML168" s="9"/>
      <c r="CMM168" s="9"/>
      <c r="CMN168" s="9"/>
      <c r="CMO168" s="9"/>
      <c r="CMP168" s="9"/>
      <c r="CMQ168" s="9"/>
      <c r="CMR168" s="9"/>
      <c r="CMS168" s="9"/>
      <c r="CMT168" s="9"/>
      <c r="CMU168" s="9"/>
      <c r="CMV168" s="9"/>
      <c r="CMW168" s="9"/>
      <c r="CMX168" s="9"/>
      <c r="CMY168" s="9"/>
      <c r="CMZ168" s="9"/>
      <c r="CNA168" s="9"/>
      <c r="CNB168" s="9"/>
      <c r="CNC168" s="9"/>
      <c r="CND168" s="9"/>
      <c r="CNE168" s="9"/>
      <c r="CNF168" s="9"/>
      <c r="CNG168" s="9"/>
      <c r="CNH168" s="9"/>
      <c r="CNI168" s="9"/>
      <c r="CNJ168" s="9"/>
      <c r="CNK168" s="9"/>
      <c r="CNL168" s="9"/>
      <c r="CNM168" s="9"/>
      <c r="CNN168" s="9"/>
      <c r="CNO168" s="9"/>
      <c r="CNP168" s="9"/>
      <c r="CNQ168" s="9"/>
      <c r="CNR168" s="9"/>
      <c r="CNS168" s="9"/>
      <c r="CNT168" s="9"/>
      <c r="CNU168" s="9"/>
      <c r="CNV168" s="9"/>
      <c r="CNW168" s="9"/>
      <c r="CNX168" s="9"/>
      <c r="CNY168" s="9"/>
      <c r="CNZ168" s="9"/>
      <c r="COA168" s="9"/>
      <c r="COB168" s="9"/>
      <c r="COC168" s="9"/>
      <c r="COD168" s="9"/>
      <c r="COE168" s="9"/>
      <c r="COF168" s="9"/>
      <c r="COG168" s="9"/>
      <c r="COH168" s="9"/>
      <c r="COI168" s="9"/>
      <c r="COJ168" s="9"/>
      <c r="COK168" s="9"/>
      <c r="COL168" s="9"/>
      <c r="COM168" s="9"/>
      <c r="CON168" s="9"/>
      <c r="COO168" s="9"/>
      <c r="COP168" s="9"/>
      <c r="COQ168" s="9"/>
      <c r="COR168" s="9"/>
      <c r="COS168" s="9"/>
      <c r="COT168" s="9"/>
      <c r="COU168" s="9"/>
      <c r="COV168" s="9"/>
      <c r="COW168" s="9"/>
      <c r="COX168" s="9"/>
      <c r="COY168" s="9"/>
      <c r="COZ168" s="9"/>
      <c r="CPA168" s="9"/>
      <c r="CPB168" s="9"/>
      <c r="CPC168" s="9"/>
      <c r="CPD168" s="9"/>
      <c r="CPE168" s="9"/>
      <c r="CPF168" s="9"/>
      <c r="CPG168" s="9"/>
      <c r="CPH168" s="9"/>
      <c r="CPI168" s="9"/>
      <c r="CPJ168" s="9"/>
      <c r="CPK168" s="9"/>
      <c r="CPL168" s="9"/>
      <c r="CPM168" s="9"/>
      <c r="CPN168" s="9"/>
      <c r="CPO168" s="9"/>
      <c r="CPP168" s="9"/>
      <c r="CPQ168" s="9"/>
      <c r="CPR168" s="9"/>
      <c r="CPS168" s="9"/>
      <c r="CPT168" s="9"/>
      <c r="CPU168" s="9"/>
      <c r="CPV168" s="9"/>
      <c r="CPW168" s="9"/>
      <c r="CPX168" s="9"/>
      <c r="CPY168" s="9"/>
      <c r="CPZ168" s="9"/>
      <c r="CQA168" s="9"/>
      <c r="CQB168" s="9"/>
      <c r="CQC168" s="9"/>
      <c r="CQD168" s="9"/>
      <c r="CQE168" s="9"/>
      <c r="CQF168" s="9"/>
      <c r="CQG168" s="9"/>
      <c r="CQH168" s="9"/>
      <c r="CQI168" s="9"/>
      <c r="CQJ168" s="9"/>
      <c r="CQK168" s="9"/>
      <c r="CQL168" s="9"/>
      <c r="CQM168" s="9"/>
      <c r="CQN168" s="9"/>
      <c r="CQO168" s="9"/>
      <c r="CQP168" s="9"/>
      <c r="CQQ168" s="9"/>
      <c r="CQR168" s="9"/>
      <c r="CQS168" s="9"/>
      <c r="CQT168" s="9"/>
      <c r="CQU168" s="9"/>
      <c r="CQV168" s="9"/>
      <c r="CQW168" s="9"/>
      <c r="CQX168" s="9"/>
      <c r="CQY168" s="9"/>
      <c r="CQZ168" s="9"/>
      <c r="CRA168" s="9"/>
      <c r="CRB168" s="9"/>
      <c r="CRC168" s="9"/>
      <c r="CRD168" s="9"/>
      <c r="CRE168" s="9"/>
      <c r="CRF168" s="9"/>
      <c r="CRG168" s="9"/>
      <c r="CRH168" s="9"/>
      <c r="CRI168" s="9"/>
      <c r="CRJ168" s="9"/>
      <c r="CRK168" s="9"/>
      <c r="CRL168" s="9"/>
      <c r="CRM168" s="9"/>
      <c r="CRN168" s="9"/>
      <c r="CRO168" s="9"/>
      <c r="CRP168" s="9"/>
      <c r="CRQ168" s="9"/>
      <c r="CRR168" s="9"/>
      <c r="CRS168" s="9"/>
      <c r="CRT168" s="9"/>
      <c r="CRU168" s="9"/>
      <c r="CRV168" s="9"/>
      <c r="CRW168" s="9"/>
      <c r="CRX168" s="9"/>
      <c r="CRY168" s="9"/>
      <c r="CRZ168" s="9"/>
      <c r="CSA168" s="9"/>
      <c r="CSB168" s="9"/>
      <c r="CSC168" s="9"/>
      <c r="CSD168" s="9"/>
      <c r="CSE168" s="9"/>
      <c r="CSF168" s="9"/>
      <c r="CSG168" s="9"/>
      <c r="CSH168" s="9"/>
      <c r="CSI168" s="9"/>
      <c r="CSJ168" s="9"/>
      <c r="CSK168" s="9"/>
      <c r="CSL168" s="9"/>
      <c r="CSM168" s="9"/>
      <c r="CSN168" s="9"/>
      <c r="CSO168" s="9"/>
      <c r="CSP168" s="9"/>
      <c r="CSQ168" s="9"/>
      <c r="CSR168" s="9"/>
      <c r="CSS168" s="9"/>
      <c r="CST168" s="9"/>
      <c r="CSU168" s="9"/>
      <c r="CSV168" s="9"/>
      <c r="CSW168" s="9"/>
      <c r="CSX168" s="9"/>
      <c r="CSY168" s="9"/>
      <c r="CSZ168" s="9"/>
      <c r="CTA168" s="9"/>
      <c r="CTB168" s="9"/>
      <c r="CTC168" s="9"/>
      <c r="CTD168" s="9"/>
      <c r="CTE168" s="9"/>
      <c r="CTF168" s="9"/>
      <c r="CTG168" s="9"/>
      <c r="CTH168" s="9"/>
      <c r="CTI168" s="9"/>
      <c r="CTJ168" s="9"/>
      <c r="CTK168" s="9"/>
      <c r="CTL168" s="9"/>
      <c r="CTM168" s="9"/>
      <c r="CTN168" s="9"/>
      <c r="CTO168" s="9"/>
      <c r="CTP168" s="9"/>
      <c r="CTQ168" s="9"/>
      <c r="CTR168" s="9"/>
      <c r="CTS168" s="9"/>
      <c r="CTT168" s="9"/>
      <c r="CTU168" s="9"/>
      <c r="CTV168" s="9"/>
      <c r="CTW168" s="9"/>
      <c r="CTX168" s="9"/>
      <c r="CTY168" s="9"/>
      <c r="CTZ168" s="9"/>
      <c r="CUA168" s="9"/>
      <c r="CUB168" s="9"/>
      <c r="CUC168" s="9"/>
      <c r="CUD168" s="9"/>
      <c r="CUE168" s="9"/>
      <c r="CUF168" s="9"/>
      <c r="CUG168" s="9"/>
      <c r="CUH168" s="9"/>
      <c r="CUI168" s="9"/>
      <c r="CUJ168" s="9"/>
      <c r="CUK168" s="9"/>
      <c r="CUL168" s="9"/>
      <c r="CUM168" s="9"/>
      <c r="CUN168" s="9"/>
      <c r="CUO168" s="9"/>
      <c r="CUP168" s="9"/>
      <c r="CUQ168" s="9"/>
      <c r="CUR168" s="9"/>
      <c r="CUS168" s="9"/>
      <c r="CUT168" s="9"/>
      <c r="CUU168" s="9"/>
      <c r="CUV168" s="9"/>
      <c r="CUW168" s="9"/>
      <c r="CUX168" s="9"/>
      <c r="CUY168" s="9"/>
      <c r="CUZ168" s="9"/>
      <c r="CVA168" s="9"/>
      <c r="CVB168" s="9"/>
      <c r="CVC168" s="9"/>
      <c r="CVD168" s="9"/>
      <c r="CVE168" s="9"/>
      <c r="CVF168" s="9"/>
      <c r="CVG168" s="9"/>
      <c r="CVH168" s="9"/>
      <c r="CVI168" s="9"/>
      <c r="CVJ168" s="9"/>
      <c r="CVK168" s="9"/>
      <c r="CVL168" s="9"/>
      <c r="CVM168" s="9"/>
      <c r="CVN168" s="9"/>
      <c r="CVO168" s="9"/>
      <c r="CVP168" s="9"/>
      <c r="CVQ168" s="9"/>
      <c r="CVR168" s="9"/>
      <c r="CVS168" s="9"/>
      <c r="CVT168" s="9"/>
      <c r="CVU168" s="9"/>
      <c r="CVV168" s="9"/>
      <c r="CVW168" s="9"/>
      <c r="CVX168" s="9"/>
      <c r="CVY168" s="9"/>
      <c r="CVZ168" s="9"/>
      <c r="CWA168" s="9"/>
      <c r="CWB168" s="9"/>
      <c r="CWC168" s="9"/>
      <c r="CWD168" s="9"/>
      <c r="CWE168" s="9"/>
      <c r="CWF168" s="9"/>
      <c r="CWG168" s="9"/>
      <c r="CWH168" s="9"/>
      <c r="CWI168" s="9"/>
      <c r="CWJ168" s="9"/>
      <c r="CWK168" s="9"/>
      <c r="CWL168" s="9"/>
      <c r="CWM168" s="9"/>
      <c r="CWN168" s="9"/>
      <c r="CWO168" s="9"/>
      <c r="CWP168" s="9"/>
      <c r="CWQ168" s="9"/>
      <c r="CWR168" s="9"/>
      <c r="CWS168" s="9"/>
      <c r="CWT168" s="9"/>
      <c r="CWU168" s="9"/>
      <c r="CWV168" s="9"/>
      <c r="CWW168" s="9"/>
      <c r="CWX168" s="9"/>
      <c r="CWY168" s="9"/>
      <c r="CWZ168" s="9"/>
      <c r="CXA168" s="9"/>
      <c r="CXB168" s="9"/>
      <c r="CXC168" s="9"/>
      <c r="CXD168" s="9"/>
      <c r="CXE168" s="9"/>
      <c r="CXF168" s="9"/>
      <c r="CXG168" s="9"/>
      <c r="CXH168" s="9"/>
      <c r="CXI168" s="9"/>
      <c r="CXJ168" s="9"/>
      <c r="CXK168" s="9"/>
      <c r="CXL168" s="9"/>
      <c r="CXM168" s="9"/>
      <c r="CXN168" s="9"/>
      <c r="CXO168" s="9"/>
      <c r="CXP168" s="9"/>
      <c r="CXQ168" s="9"/>
      <c r="CXR168" s="9"/>
      <c r="CXS168" s="9"/>
      <c r="CXT168" s="9"/>
      <c r="CXU168" s="9"/>
      <c r="CXV168" s="9"/>
      <c r="CXW168" s="9"/>
      <c r="CXX168" s="9"/>
      <c r="CXY168" s="9"/>
      <c r="CXZ168" s="9"/>
      <c r="CYA168" s="9"/>
      <c r="CYB168" s="9"/>
      <c r="CYC168" s="9"/>
      <c r="CYD168" s="9"/>
      <c r="CYE168" s="9"/>
      <c r="CYF168" s="9"/>
      <c r="CYG168" s="9"/>
      <c r="CYH168" s="9"/>
      <c r="CYI168" s="9"/>
      <c r="CYJ168" s="9"/>
      <c r="CYK168" s="9"/>
      <c r="CYL168" s="9"/>
      <c r="CYM168" s="9"/>
      <c r="CYN168" s="9"/>
      <c r="CYO168" s="9"/>
      <c r="CYP168" s="9"/>
      <c r="CYQ168" s="9"/>
      <c r="CYR168" s="9"/>
      <c r="CYS168" s="9"/>
      <c r="CYT168" s="9"/>
      <c r="CYU168" s="9"/>
      <c r="CYV168" s="9"/>
      <c r="CYW168" s="9"/>
      <c r="CYX168" s="9"/>
      <c r="CYY168" s="9"/>
      <c r="CYZ168" s="9"/>
      <c r="CZA168" s="9"/>
      <c r="CZB168" s="9"/>
      <c r="CZC168" s="9"/>
      <c r="CZD168" s="9"/>
      <c r="CZE168" s="9"/>
      <c r="CZF168" s="9"/>
      <c r="CZG168" s="9"/>
      <c r="CZH168" s="9"/>
      <c r="CZI168" s="9"/>
      <c r="CZJ168" s="9"/>
      <c r="CZK168" s="9"/>
      <c r="CZL168" s="9"/>
      <c r="CZM168" s="9"/>
      <c r="CZN168" s="9"/>
      <c r="CZO168" s="9"/>
      <c r="CZP168" s="9"/>
      <c r="CZQ168" s="9"/>
      <c r="CZR168" s="9"/>
      <c r="CZS168" s="9"/>
      <c r="CZT168" s="9"/>
      <c r="CZU168" s="9"/>
      <c r="CZV168" s="9"/>
      <c r="CZW168" s="9"/>
      <c r="CZX168" s="9"/>
      <c r="CZY168" s="9"/>
      <c r="CZZ168" s="9"/>
      <c r="DAA168" s="9"/>
      <c r="DAB168" s="9"/>
      <c r="DAC168" s="9"/>
      <c r="DAD168" s="9"/>
      <c r="DAE168" s="9"/>
      <c r="DAF168" s="9"/>
      <c r="DAG168" s="9"/>
      <c r="DAH168" s="9"/>
      <c r="DAI168" s="9"/>
      <c r="DAJ168" s="9"/>
      <c r="DAK168" s="9"/>
      <c r="DAL168" s="9"/>
      <c r="DAM168" s="9"/>
      <c r="DAN168" s="9"/>
      <c r="DAO168" s="9"/>
      <c r="DAP168" s="9"/>
      <c r="DAQ168" s="9"/>
      <c r="DAR168" s="9"/>
      <c r="DAS168" s="9"/>
      <c r="DAT168" s="9"/>
      <c r="DAU168" s="9"/>
      <c r="DAV168" s="9"/>
      <c r="DAW168" s="9"/>
      <c r="DAX168" s="9"/>
      <c r="DAY168" s="9"/>
      <c r="DAZ168" s="9"/>
      <c r="DBA168" s="9"/>
      <c r="DBB168" s="9"/>
      <c r="DBC168" s="9"/>
      <c r="DBD168" s="9"/>
      <c r="DBE168" s="9"/>
      <c r="DBF168" s="9"/>
      <c r="DBG168" s="9"/>
      <c r="DBH168" s="9"/>
      <c r="DBI168" s="9"/>
      <c r="DBJ168" s="9"/>
      <c r="DBK168" s="9"/>
      <c r="DBL168" s="9"/>
      <c r="DBM168" s="9"/>
      <c r="DBN168" s="9"/>
      <c r="DBO168" s="9"/>
      <c r="DBP168" s="9"/>
      <c r="DBQ168" s="9"/>
      <c r="DBR168" s="9"/>
      <c r="DBS168" s="9"/>
      <c r="DBT168" s="9"/>
      <c r="DBU168" s="9"/>
      <c r="DBV168" s="9"/>
      <c r="DBW168" s="9"/>
      <c r="DBX168" s="9"/>
      <c r="DBY168" s="9"/>
      <c r="DBZ168" s="9"/>
      <c r="DCA168" s="9"/>
      <c r="DCB168" s="9"/>
      <c r="DCC168" s="9"/>
      <c r="DCD168" s="9"/>
      <c r="DCE168" s="9"/>
      <c r="DCF168" s="9"/>
      <c r="DCG168" s="9"/>
      <c r="DCH168" s="9"/>
      <c r="DCI168" s="9"/>
      <c r="DCJ168" s="9"/>
      <c r="DCK168" s="9"/>
      <c r="DCL168" s="9"/>
      <c r="DCM168" s="9"/>
      <c r="DCN168" s="9"/>
      <c r="DCO168" s="9"/>
      <c r="DCP168" s="9"/>
      <c r="DCQ168" s="9"/>
      <c r="DCR168" s="9"/>
      <c r="DCS168" s="9"/>
      <c r="DCT168" s="9"/>
      <c r="DCU168" s="9"/>
      <c r="DCV168" s="9"/>
      <c r="DCW168" s="9"/>
      <c r="DCX168" s="9"/>
      <c r="DCY168" s="9"/>
      <c r="DCZ168" s="9"/>
      <c r="DDA168" s="9"/>
      <c r="DDB168" s="9"/>
      <c r="DDC168" s="9"/>
      <c r="DDD168" s="9"/>
      <c r="DDE168" s="9"/>
      <c r="DDF168" s="9"/>
      <c r="DDG168" s="9"/>
      <c r="DDH168" s="9"/>
      <c r="DDI168" s="9"/>
      <c r="DDJ168" s="9"/>
      <c r="DDK168" s="9"/>
      <c r="DDL168" s="9"/>
      <c r="DDM168" s="9"/>
      <c r="DDN168" s="9"/>
      <c r="DDO168" s="9"/>
      <c r="DDP168" s="9"/>
      <c r="DDQ168" s="9"/>
      <c r="DDR168" s="9"/>
      <c r="DDS168" s="9"/>
      <c r="DDT168" s="9"/>
      <c r="DDU168" s="9"/>
      <c r="DDV168" s="9"/>
      <c r="DDW168" s="9"/>
      <c r="DDX168" s="9"/>
      <c r="DDY168" s="9"/>
      <c r="DDZ168" s="9"/>
      <c r="DEA168" s="9"/>
      <c r="DEB168" s="9"/>
      <c r="DEC168" s="9"/>
      <c r="DED168" s="9"/>
      <c r="DEE168" s="9"/>
      <c r="DEF168" s="9"/>
      <c r="DEG168" s="9"/>
      <c r="DEH168" s="9"/>
      <c r="DEI168" s="9"/>
      <c r="DEJ168" s="9"/>
      <c r="DEK168" s="9"/>
      <c r="DEL168" s="9"/>
      <c r="DEM168" s="9"/>
      <c r="DEN168" s="9"/>
      <c r="DEO168" s="9"/>
      <c r="DEP168" s="9"/>
      <c r="DEQ168" s="9"/>
      <c r="DER168" s="9"/>
      <c r="DES168" s="9"/>
      <c r="DET168" s="9"/>
      <c r="DEU168" s="9"/>
      <c r="DEV168" s="9"/>
      <c r="DEW168" s="9"/>
      <c r="DEX168" s="9"/>
      <c r="DEY168" s="9"/>
      <c r="DEZ168" s="9"/>
      <c r="DFA168" s="9"/>
      <c r="DFB168" s="9"/>
      <c r="DFC168" s="9"/>
      <c r="DFD168" s="9"/>
      <c r="DFE168" s="9"/>
      <c r="DFF168" s="9"/>
      <c r="DFG168" s="9"/>
      <c r="DFH168" s="9"/>
      <c r="DFI168" s="9"/>
      <c r="DFJ168" s="9"/>
      <c r="DFK168" s="9"/>
      <c r="DFL168" s="9"/>
      <c r="DFM168" s="9"/>
      <c r="DFN168" s="9"/>
      <c r="DFO168" s="9"/>
      <c r="DFP168" s="9"/>
      <c r="DFQ168" s="9"/>
      <c r="DFR168" s="9"/>
      <c r="DFS168" s="9"/>
      <c r="DFT168" s="9"/>
      <c r="DFU168" s="9"/>
      <c r="DFV168" s="9"/>
      <c r="DFW168" s="9"/>
      <c r="DFX168" s="9"/>
      <c r="DFY168" s="9"/>
      <c r="DFZ168" s="9"/>
      <c r="DGA168" s="9"/>
      <c r="DGB168" s="9"/>
      <c r="DGC168" s="9"/>
      <c r="DGD168" s="9"/>
      <c r="DGE168" s="9"/>
      <c r="DGF168" s="9"/>
      <c r="DGG168" s="9"/>
      <c r="DGH168" s="9"/>
      <c r="DGI168" s="9"/>
      <c r="DGJ168" s="9"/>
      <c r="DGK168" s="9"/>
      <c r="DGL168" s="9"/>
      <c r="DGM168" s="9"/>
      <c r="DGN168" s="9"/>
      <c r="DGO168" s="9"/>
      <c r="DGP168" s="9"/>
      <c r="DGQ168" s="9"/>
      <c r="DGR168" s="9"/>
      <c r="DGS168" s="9"/>
      <c r="DGT168" s="9"/>
      <c r="DGU168" s="9"/>
      <c r="DGV168" s="9"/>
      <c r="DGW168" s="9"/>
      <c r="DGX168" s="9"/>
      <c r="DGY168" s="9"/>
      <c r="DGZ168" s="9"/>
      <c r="DHA168" s="9"/>
      <c r="DHB168" s="9"/>
      <c r="DHC168" s="9"/>
      <c r="DHD168" s="9"/>
      <c r="DHE168" s="9"/>
      <c r="DHF168" s="9"/>
      <c r="DHG168" s="9"/>
      <c r="DHH168" s="9"/>
      <c r="DHI168" s="9"/>
      <c r="DHJ168" s="9"/>
      <c r="DHK168" s="9"/>
      <c r="DHL168" s="9"/>
      <c r="DHM168" s="9"/>
      <c r="DHN168" s="9"/>
      <c r="DHO168" s="9"/>
      <c r="DHP168" s="9"/>
      <c r="DHQ168" s="9"/>
      <c r="DHR168" s="9"/>
      <c r="DHS168" s="9"/>
      <c r="DHT168" s="9"/>
      <c r="DHU168" s="9"/>
      <c r="DHV168" s="9"/>
      <c r="DHW168" s="9"/>
      <c r="DHX168" s="9"/>
      <c r="DHY168" s="9"/>
      <c r="DHZ168" s="9"/>
      <c r="DIA168" s="9"/>
      <c r="DIB168" s="9"/>
      <c r="DIC168" s="9"/>
      <c r="DID168" s="9"/>
      <c r="DIE168" s="9"/>
      <c r="DIF168" s="9"/>
      <c r="DIG168" s="9"/>
      <c r="DIH168" s="9"/>
      <c r="DII168" s="9"/>
      <c r="DIJ168" s="9"/>
      <c r="DIK168" s="9"/>
      <c r="DIL168" s="9"/>
      <c r="DIM168" s="9"/>
      <c r="DIN168" s="9"/>
      <c r="DIO168" s="9"/>
      <c r="DIP168" s="9"/>
      <c r="DIQ168" s="9"/>
      <c r="DIR168" s="9"/>
      <c r="DIS168" s="9"/>
      <c r="DIT168" s="9"/>
      <c r="DIU168" s="9"/>
      <c r="DIV168" s="9"/>
      <c r="DIW168" s="9"/>
      <c r="DIX168" s="9"/>
      <c r="DIY168" s="9"/>
      <c r="DIZ168" s="9"/>
      <c r="DJA168" s="9"/>
      <c r="DJB168" s="9"/>
      <c r="DJC168" s="9"/>
      <c r="DJD168" s="9"/>
      <c r="DJE168" s="9"/>
      <c r="DJF168" s="9"/>
      <c r="DJG168" s="9"/>
      <c r="DJH168" s="9"/>
      <c r="DJI168" s="9"/>
      <c r="DJJ168" s="9"/>
      <c r="DJK168" s="9"/>
      <c r="DJL168" s="9"/>
      <c r="DJM168" s="9"/>
      <c r="DJN168" s="9"/>
      <c r="DJO168" s="9"/>
      <c r="DJP168" s="9"/>
      <c r="DJQ168" s="9"/>
      <c r="DJR168" s="9"/>
      <c r="DJS168" s="9"/>
      <c r="DJT168" s="9"/>
      <c r="DJU168" s="9"/>
      <c r="DJV168" s="9"/>
      <c r="DJW168" s="9"/>
      <c r="DJX168" s="9"/>
      <c r="DJY168" s="9"/>
      <c r="DJZ168" s="9"/>
      <c r="DKA168" s="9"/>
      <c r="DKB168" s="9"/>
      <c r="DKC168" s="9"/>
      <c r="DKD168" s="9"/>
      <c r="DKE168" s="9"/>
      <c r="DKF168" s="9"/>
      <c r="DKG168" s="9"/>
      <c r="DKH168" s="9"/>
      <c r="DKI168" s="9"/>
      <c r="DKJ168" s="9"/>
      <c r="DKK168" s="9"/>
      <c r="DKL168" s="9"/>
      <c r="DKM168" s="9"/>
      <c r="DKN168" s="9"/>
      <c r="DKO168" s="9"/>
      <c r="DKP168" s="9"/>
      <c r="DKQ168" s="9"/>
      <c r="DKR168" s="9"/>
      <c r="DKS168" s="9"/>
      <c r="DKT168" s="9"/>
      <c r="DKU168" s="9"/>
      <c r="DKV168" s="9"/>
      <c r="DKW168" s="9"/>
      <c r="DKX168" s="9"/>
      <c r="DKY168" s="9"/>
      <c r="DKZ168" s="9"/>
      <c r="DLA168" s="9"/>
      <c r="DLB168" s="9"/>
      <c r="DLC168" s="9"/>
      <c r="DLD168" s="9"/>
      <c r="DLE168" s="9"/>
      <c r="DLF168" s="9"/>
      <c r="DLG168" s="9"/>
      <c r="DLH168" s="9"/>
      <c r="DLI168" s="9"/>
      <c r="DLJ168" s="9"/>
      <c r="DLK168" s="9"/>
      <c r="DLL168" s="9"/>
      <c r="DLM168" s="9"/>
      <c r="DLN168" s="9"/>
      <c r="DLO168" s="9"/>
      <c r="DLP168" s="9"/>
      <c r="DLQ168" s="9"/>
      <c r="DLR168" s="9"/>
      <c r="DLS168" s="9"/>
      <c r="DLT168" s="9"/>
      <c r="DLU168" s="9"/>
      <c r="DLV168" s="9"/>
      <c r="DLW168" s="9"/>
      <c r="DLX168" s="9"/>
      <c r="DLY168" s="9"/>
      <c r="DLZ168" s="9"/>
      <c r="DMA168" s="9"/>
      <c r="DMB168" s="9"/>
      <c r="DMC168" s="9"/>
      <c r="DMD168" s="9"/>
      <c r="DME168" s="9"/>
      <c r="DMF168" s="9"/>
      <c r="DMG168" s="9"/>
      <c r="DMH168" s="9"/>
      <c r="DMI168" s="9"/>
      <c r="DMJ168" s="9"/>
      <c r="DMK168" s="9"/>
      <c r="DML168" s="9"/>
      <c r="DMM168" s="9"/>
      <c r="DMN168" s="9"/>
      <c r="DMO168" s="9"/>
      <c r="DMP168" s="9"/>
      <c r="DMQ168" s="9"/>
      <c r="DMR168" s="9"/>
      <c r="DMS168" s="9"/>
      <c r="DMT168" s="9"/>
      <c r="DMU168" s="9"/>
      <c r="DMV168" s="9"/>
      <c r="DMW168" s="9"/>
      <c r="DMX168" s="9"/>
      <c r="DMY168" s="9"/>
      <c r="DMZ168" s="9"/>
      <c r="DNA168" s="9"/>
      <c r="DNB168" s="9"/>
      <c r="DNC168" s="9"/>
      <c r="DND168" s="9"/>
      <c r="DNE168" s="9"/>
      <c r="DNF168" s="9"/>
      <c r="DNG168" s="9"/>
      <c r="DNH168" s="9"/>
      <c r="DNI168" s="9"/>
      <c r="DNJ168" s="9"/>
      <c r="DNK168" s="9"/>
      <c r="DNL168" s="9"/>
      <c r="DNM168" s="9"/>
      <c r="DNN168" s="9"/>
      <c r="DNO168" s="9"/>
      <c r="DNP168" s="9"/>
      <c r="DNQ168" s="9"/>
      <c r="DNR168" s="9"/>
      <c r="DNS168" s="9"/>
      <c r="DNT168" s="9"/>
      <c r="DNU168" s="9"/>
      <c r="DNV168" s="9"/>
      <c r="DNW168" s="9"/>
      <c r="DNX168" s="9"/>
      <c r="DNY168" s="9"/>
      <c r="DNZ168" s="9"/>
      <c r="DOA168" s="9"/>
      <c r="DOB168" s="9"/>
      <c r="DOC168" s="9"/>
      <c r="DOD168" s="9"/>
      <c r="DOE168" s="9"/>
      <c r="DOF168" s="9"/>
      <c r="DOG168" s="9"/>
      <c r="DOH168" s="9"/>
      <c r="DOI168" s="9"/>
      <c r="DOJ168" s="9"/>
      <c r="DOK168" s="9"/>
      <c r="DOL168" s="9"/>
      <c r="DOM168" s="9"/>
      <c r="DON168" s="9"/>
      <c r="DOO168" s="9"/>
      <c r="DOP168" s="9"/>
      <c r="DOQ168" s="9"/>
      <c r="DOR168" s="9"/>
      <c r="DOS168" s="9"/>
      <c r="DOT168" s="9"/>
      <c r="DOU168" s="9"/>
      <c r="DOV168" s="9"/>
      <c r="DOW168" s="9"/>
      <c r="DOX168" s="9"/>
      <c r="DOY168" s="9"/>
      <c r="DOZ168" s="9"/>
      <c r="DPA168" s="9"/>
      <c r="DPB168" s="9"/>
      <c r="DPC168" s="9"/>
      <c r="DPD168" s="9"/>
      <c r="DPE168" s="9"/>
      <c r="DPF168" s="9"/>
      <c r="DPG168" s="9"/>
      <c r="DPH168" s="9"/>
      <c r="DPI168" s="9"/>
      <c r="DPJ168" s="9"/>
      <c r="DPK168" s="9"/>
      <c r="DPL168" s="9"/>
      <c r="DPM168" s="9"/>
      <c r="DPN168" s="9"/>
      <c r="DPO168" s="9"/>
      <c r="DPP168" s="9"/>
      <c r="DPQ168" s="9"/>
      <c r="DPR168" s="9"/>
      <c r="DPS168" s="9"/>
      <c r="DPT168" s="9"/>
      <c r="DPU168" s="9"/>
      <c r="DPV168" s="9"/>
      <c r="DPW168" s="9"/>
      <c r="DPX168" s="9"/>
      <c r="DPY168" s="9"/>
      <c r="DPZ168" s="9"/>
      <c r="DQA168" s="9"/>
      <c r="DQB168" s="9"/>
      <c r="DQC168" s="9"/>
      <c r="DQD168" s="9"/>
      <c r="DQE168" s="9"/>
      <c r="DQF168" s="9"/>
      <c r="DQG168" s="9"/>
      <c r="DQH168" s="9"/>
      <c r="DQI168" s="9"/>
      <c r="DQJ168" s="9"/>
      <c r="DQK168" s="9"/>
      <c r="DQL168" s="9"/>
      <c r="DQM168" s="9"/>
      <c r="DQN168" s="9"/>
      <c r="DQO168" s="9"/>
      <c r="DQP168" s="9"/>
      <c r="DQQ168" s="9"/>
      <c r="DQR168" s="9"/>
      <c r="DQS168" s="9"/>
      <c r="DQT168" s="9"/>
      <c r="DQU168" s="9"/>
      <c r="DQV168" s="9"/>
      <c r="DQW168" s="9"/>
      <c r="DQX168" s="9"/>
      <c r="DQY168" s="9"/>
      <c r="DQZ168" s="9"/>
      <c r="DRA168" s="9"/>
      <c r="DRB168" s="9"/>
      <c r="DRC168" s="9"/>
      <c r="DRD168" s="9"/>
      <c r="DRE168" s="9"/>
      <c r="DRF168" s="9"/>
      <c r="DRG168" s="9"/>
      <c r="DRH168" s="9"/>
      <c r="DRI168" s="9"/>
      <c r="DRJ168" s="9"/>
      <c r="DRK168" s="9"/>
      <c r="DRL168" s="9"/>
      <c r="DRM168" s="9"/>
      <c r="DRN168" s="9"/>
      <c r="DRO168" s="9"/>
      <c r="DRP168" s="9"/>
      <c r="DRQ168" s="9"/>
      <c r="DRR168" s="9"/>
      <c r="DRS168" s="9"/>
      <c r="DRT168" s="9"/>
      <c r="DRU168" s="9"/>
      <c r="DRV168" s="9"/>
      <c r="DRW168" s="9"/>
      <c r="DRX168" s="9"/>
      <c r="DRY168" s="9"/>
      <c r="DRZ168" s="9"/>
      <c r="DSA168" s="9"/>
      <c r="DSB168" s="9"/>
      <c r="DSC168" s="9"/>
      <c r="DSD168" s="9"/>
      <c r="DSE168" s="9"/>
      <c r="DSF168" s="9"/>
      <c r="DSG168" s="9"/>
      <c r="DSH168" s="9"/>
      <c r="DSI168" s="9"/>
      <c r="DSJ168" s="9"/>
      <c r="DSK168" s="9"/>
      <c r="DSL168" s="9"/>
      <c r="DSM168" s="9"/>
      <c r="DSN168" s="9"/>
      <c r="DSO168" s="9"/>
      <c r="DSP168" s="9"/>
      <c r="DSQ168" s="9"/>
      <c r="DSR168" s="9"/>
      <c r="DSS168" s="9"/>
      <c r="DST168" s="9"/>
      <c r="DSU168" s="9"/>
      <c r="DSV168" s="9"/>
      <c r="DSW168" s="9"/>
      <c r="DSX168" s="9"/>
      <c r="DSY168" s="9"/>
      <c r="DSZ168" s="9"/>
      <c r="DTA168" s="9"/>
      <c r="DTB168" s="9"/>
      <c r="DTC168" s="9"/>
      <c r="DTD168" s="9"/>
      <c r="DTE168" s="9"/>
      <c r="DTF168" s="9"/>
      <c r="DTG168" s="9"/>
      <c r="DTH168" s="9"/>
      <c r="DTI168" s="9"/>
      <c r="DTJ168" s="9"/>
      <c r="DTK168" s="9"/>
      <c r="DTL168" s="9"/>
      <c r="DTM168" s="9"/>
      <c r="DTN168" s="9"/>
      <c r="DTO168" s="9"/>
      <c r="DTP168" s="9"/>
      <c r="DTQ168" s="9"/>
      <c r="DTR168" s="9"/>
      <c r="DTS168" s="9"/>
      <c r="DTT168" s="9"/>
      <c r="DTU168" s="9"/>
      <c r="DTV168" s="9"/>
      <c r="DTW168" s="9"/>
      <c r="DTX168" s="9"/>
      <c r="DTY168" s="9"/>
      <c r="DTZ168" s="9"/>
      <c r="DUA168" s="9"/>
      <c r="DUB168" s="9"/>
      <c r="DUC168" s="9"/>
      <c r="DUD168" s="9"/>
      <c r="DUE168" s="9"/>
      <c r="DUF168" s="9"/>
      <c r="DUG168" s="9"/>
      <c r="DUH168" s="9"/>
      <c r="DUI168" s="9"/>
      <c r="DUJ168" s="9"/>
      <c r="DUK168" s="9"/>
      <c r="DUL168" s="9"/>
      <c r="DUM168" s="9"/>
      <c r="DUN168" s="9"/>
      <c r="DUO168" s="9"/>
      <c r="DUP168" s="9"/>
      <c r="DUQ168" s="9"/>
      <c r="DUR168" s="9"/>
      <c r="DUS168" s="9"/>
      <c r="DUT168" s="9"/>
      <c r="DUU168" s="9"/>
      <c r="DUV168" s="9"/>
      <c r="DUW168" s="9"/>
      <c r="DUX168" s="9"/>
      <c r="DUY168" s="9"/>
      <c r="DUZ168" s="9"/>
      <c r="DVA168" s="9"/>
      <c r="DVB168" s="9"/>
      <c r="DVC168" s="9"/>
      <c r="DVD168" s="9"/>
      <c r="DVE168" s="9"/>
      <c r="DVF168" s="9"/>
      <c r="DVG168" s="9"/>
      <c r="DVH168" s="9"/>
      <c r="DVI168" s="9"/>
      <c r="DVJ168" s="9"/>
      <c r="DVK168" s="9"/>
      <c r="DVL168" s="9"/>
      <c r="DVM168" s="9"/>
      <c r="DVN168" s="9"/>
      <c r="DVO168" s="9"/>
      <c r="DVP168" s="9"/>
      <c r="DVQ168" s="9"/>
      <c r="DVR168" s="9"/>
      <c r="DVS168" s="9"/>
      <c r="DVT168" s="9"/>
      <c r="DVU168" s="9"/>
      <c r="DVV168" s="9"/>
      <c r="DVW168" s="9"/>
      <c r="DVX168" s="9"/>
      <c r="DVY168" s="9"/>
      <c r="DVZ168" s="9"/>
      <c r="DWA168" s="9"/>
      <c r="DWB168" s="9"/>
      <c r="DWC168" s="9"/>
      <c r="DWD168" s="9"/>
      <c r="DWE168" s="9"/>
      <c r="DWF168" s="9"/>
      <c r="DWG168" s="9"/>
      <c r="DWH168" s="9"/>
      <c r="DWI168" s="9"/>
      <c r="DWJ168" s="9"/>
      <c r="DWK168" s="9"/>
      <c r="DWL168" s="9"/>
      <c r="DWM168" s="9"/>
      <c r="DWN168" s="9"/>
      <c r="DWO168" s="9"/>
      <c r="DWP168" s="9"/>
      <c r="DWQ168" s="9"/>
      <c r="DWR168" s="9"/>
      <c r="DWS168" s="9"/>
      <c r="DWT168" s="9"/>
      <c r="DWU168" s="9"/>
      <c r="DWV168" s="9"/>
      <c r="DWW168" s="9"/>
      <c r="DWX168" s="9"/>
      <c r="DWY168" s="9"/>
      <c r="DWZ168" s="9"/>
      <c r="DXA168" s="9"/>
      <c r="DXB168" s="9"/>
      <c r="DXC168" s="9"/>
      <c r="DXD168" s="9"/>
      <c r="DXE168" s="9"/>
      <c r="DXF168" s="9"/>
      <c r="DXG168" s="9"/>
      <c r="DXH168" s="9"/>
      <c r="DXI168" s="9"/>
      <c r="DXJ168" s="9"/>
      <c r="DXK168" s="9"/>
      <c r="DXL168" s="9"/>
      <c r="DXM168" s="9"/>
      <c r="DXN168" s="9"/>
      <c r="DXO168" s="9"/>
      <c r="DXP168" s="9"/>
      <c r="DXQ168" s="9"/>
      <c r="DXR168" s="9"/>
      <c r="DXS168" s="9"/>
      <c r="DXT168" s="9"/>
      <c r="DXU168" s="9"/>
      <c r="DXV168" s="9"/>
      <c r="DXW168" s="9"/>
      <c r="DXX168" s="9"/>
      <c r="DXY168" s="9"/>
      <c r="DXZ168" s="9"/>
      <c r="DYA168" s="9"/>
      <c r="DYB168" s="9"/>
      <c r="DYC168" s="9"/>
      <c r="DYD168" s="9"/>
      <c r="DYE168" s="9"/>
      <c r="DYF168" s="9"/>
      <c r="DYG168" s="9"/>
      <c r="DYH168" s="9"/>
      <c r="DYI168" s="9"/>
      <c r="DYJ168" s="9"/>
      <c r="DYK168" s="9"/>
      <c r="DYL168" s="9"/>
      <c r="DYM168" s="9"/>
      <c r="DYN168" s="9"/>
      <c r="DYO168" s="9"/>
      <c r="DYP168" s="9"/>
      <c r="DYQ168" s="9"/>
      <c r="DYR168" s="9"/>
      <c r="DYS168" s="9"/>
      <c r="DYT168" s="9"/>
      <c r="DYU168" s="9"/>
      <c r="DYV168" s="9"/>
      <c r="DYW168" s="9"/>
      <c r="DYX168" s="9"/>
      <c r="DYY168" s="9"/>
      <c r="DYZ168" s="9"/>
      <c r="DZA168" s="9"/>
      <c r="DZB168" s="9"/>
      <c r="DZC168" s="9"/>
      <c r="DZD168" s="9"/>
      <c r="DZE168" s="9"/>
      <c r="DZF168" s="9"/>
      <c r="DZG168" s="9"/>
      <c r="DZH168" s="9"/>
      <c r="DZI168" s="9"/>
      <c r="DZJ168" s="9"/>
      <c r="DZK168" s="9"/>
      <c r="DZL168" s="9"/>
      <c r="DZM168" s="9"/>
      <c r="DZN168" s="9"/>
      <c r="DZO168" s="9"/>
      <c r="DZP168" s="9"/>
      <c r="DZQ168" s="9"/>
      <c r="DZR168" s="9"/>
      <c r="DZS168" s="9"/>
      <c r="DZT168" s="9"/>
      <c r="DZU168" s="9"/>
      <c r="DZV168" s="9"/>
      <c r="DZW168" s="9"/>
      <c r="DZX168" s="9"/>
      <c r="DZY168" s="9"/>
      <c r="DZZ168" s="9"/>
      <c r="EAA168" s="9"/>
      <c r="EAB168" s="9"/>
      <c r="EAC168" s="9"/>
      <c r="EAD168" s="9"/>
      <c r="EAE168" s="9"/>
      <c r="EAF168" s="9"/>
      <c r="EAG168" s="9"/>
      <c r="EAH168" s="9"/>
      <c r="EAI168" s="9"/>
      <c r="EAJ168" s="9"/>
      <c r="EAK168" s="9"/>
      <c r="EAL168" s="9"/>
      <c r="EAM168" s="9"/>
      <c r="EAN168" s="9"/>
      <c r="EAO168" s="9"/>
      <c r="EAP168" s="9"/>
      <c r="EAQ168" s="9"/>
      <c r="EAR168" s="9"/>
      <c r="EAS168" s="9"/>
      <c r="EAT168" s="9"/>
      <c r="EAU168" s="9"/>
      <c r="EAV168" s="9"/>
      <c r="EAW168" s="9"/>
      <c r="EAX168" s="9"/>
      <c r="EAY168" s="9"/>
      <c r="EAZ168" s="9"/>
      <c r="EBA168" s="9"/>
      <c r="EBB168" s="9"/>
      <c r="EBC168" s="9"/>
      <c r="EBD168" s="9"/>
      <c r="EBE168" s="9"/>
      <c r="EBF168" s="9"/>
      <c r="EBG168" s="9"/>
      <c r="EBH168" s="9"/>
      <c r="EBI168" s="9"/>
      <c r="EBJ168" s="9"/>
      <c r="EBK168" s="9"/>
      <c r="EBL168" s="9"/>
      <c r="EBM168" s="9"/>
      <c r="EBN168" s="9"/>
      <c r="EBO168" s="9"/>
      <c r="EBP168" s="9"/>
      <c r="EBQ168" s="9"/>
      <c r="EBR168" s="9"/>
      <c r="EBS168" s="9"/>
      <c r="EBT168" s="9"/>
      <c r="EBU168" s="9"/>
      <c r="EBV168" s="9"/>
      <c r="EBW168" s="9"/>
      <c r="EBX168" s="9"/>
      <c r="EBY168" s="9"/>
      <c r="EBZ168" s="9"/>
      <c r="ECA168" s="9"/>
      <c r="ECB168" s="9"/>
      <c r="ECC168" s="9"/>
      <c r="ECD168" s="9"/>
      <c r="ECE168" s="9"/>
      <c r="ECF168" s="9"/>
      <c r="ECG168" s="9"/>
      <c r="ECH168" s="9"/>
      <c r="ECI168" s="9"/>
      <c r="ECJ168" s="9"/>
      <c r="ECK168" s="9"/>
      <c r="ECL168" s="9"/>
      <c r="ECM168" s="9"/>
      <c r="ECN168" s="9"/>
      <c r="ECO168" s="9"/>
      <c r="ECP168" s="9"/>
      <c r="ECQ168" s="9"/>
      <c r="ECR168" s="9"/>
      <c r="ECS168" s="9"/>
      <c r="ECT168" s="9"/>
      <c r="ECU168" s="9"/>
      <c r="ECV168" s="9"/>
      <c r="ECW168" s="9"/>
      <c r="ECX168" s="9"/>
      <c r="ECY168" s="9"/>
      <c r="ECZ168" s="9"/>
      <c r="EDA168" s="9"/>
      <c r="EDB168" s="9"/>
      <c r="EDC168" s="9"/>
      <c r="EDD168" s="9"/>
      <c r="EDE168" s="9"/>
      <c r="EDF168" s="9"/>
      <c r="EDG168" s="9"/>
      <c r="EDH168" s="9"/>
      <c r="EDI168" s="9"/>
      <c r="EDJ168" s="9"/>
      <c r="EDK168" s="9"/>
      <c r="EDL168" s="9"/>
      <c r="EDM168" s="9"/>
      <c r="EDN168" s="9"/>
      <c r="EDO168" s="9"/>
      <c r="EDP168" s="9"/>
      <c r="EDQ168" s="9"/>
      <c r="EDR168" s="9"/>
      <c r="EDS168" s="9"/>
      <c r="EDT168" s="9"/>
      <c r="EDU168" s="9"/>
      <c r="EDV168" s="9"/>
      <c r="EDW168" s="9"/>
      <c r="EDX168" s="9"/>
      <c r="EDY168" s="9"/>
      <c r="EDZ168" s="9"/>
      <c r="EEA168" s="9"/>
      <c r="EEB168" s="9"/>
      <c r="EEC168" s="9"/>
      <c r="EED168" s="9"/>
      <c r="EEE168" s="9"/>
      <c r="EEF168" s="9"/>
      <c r="EEG168" s="9"/>
      <c r="EEH168" s="9"/>
      <c r="EEI168" s="9"/>
      <c r="EEJ168" s="9"/>
      <c r="EEK168" s="9"/>
      <c r="EEL168" s="9"/>
      <c r="EEM168" s="9"/>
      <c r="EEN168" s="9"/>
      <c r="EEO168" s="9"/>
      <c r="EEP168" s="9"/>
      <c r="EEQ168" s="9"/>
      <c r="EER168" s="9"/>
      <c r="EES168" s="9"/>
      <c r="EET168" s="9"/>
      <c r="EEU168" s="9"/>
      <c r="EEV168" s="9"/>
      <c r="EEW168" s="9"/>
      <c r="EEX168" s="9"/>
      <c r="EEY168" s="9"/>
      <c r="EEZ168" s="9"/>
      <c r="EFA168" s="9"/>
      <c r="EFB168" s="9"/>
      <c r="EFC168" s="9"/>
      <c r="EFD168" s="9"/>
      <c r="EFE168" s="9"/>
      <c r="EFF168" s="9"/>
      <c r="EFG168" s="9"/>
      <c r="EFH168" s="9"/>
      <c r="EFI168" s="9"/>
      <c r="EFJ168" s="9"/>
      <c r="EFK168" s="9"/>
      <c r="EFL168" s="9"/>
      <c r="EFM168" s="9"/>
      <c r="EFN168" s="9"/>
      <c r="EFO168" s="9"/>
      <c r="EFP168" s="9"/>
      <c r="EFQ168" s="9"/>
      <c r="EFR168" s="9"/>
      <c r="EFS168" s="9"/>
      <c r="EFT168" s="9"/>
      <c r="EFU168" s="9"/>
      <c r="EFV168" s="9"/>
      <c r="EFW168" s="9"/>
      <c r="EFX168" s="9"/>
      <c r="EFY168" s="9"/>
      <c r="EFZ168" s="9"/>
      <c r="EGA168" s="9"/>
      <c r="EGB168" s="9"/>
      <c r="EGC168" s="9"/>
      <c r="EGD168" s="9"/>
      <c r="EGE168" s="9"/>
      <c r="EGF168" s="9"/>
      <c r="EGG168" s="9"/>
      <c r="EGH168" s="9"/>
      <c r="EGI168" s="9"/>
      <c r="EGJ168" s="9"/>
      <c r="EGK168" s="9"/>
      <c r="EGL168" s="9"/>
      <c r="EGM168" s="9"/>
      <c r="EGN168" s="9"/>
      <c r="EGO168" s="9"/>
      <c r="EGP168" s="9"/>
      <c r="EGQ168" s="9"/>
      <c r="EGR168" s="9"/>
      <c r="EGS168" s="9"/>
      <c r="EGT168" s="9"/>
      <c r="EGU168" s="9"/>
      <c r="EGV168" s="9"/>
      <c r="EGW168" s="9"/>
      <c r="EGX168" s="9"/>
      <c r="EGY168" s="9"/>
      <c r="EGZ168" s="9"/>
      <c r="EHA168" s="9"/>
      <c r="EHB168" s="9"/>
      <c r="EHC168" s="9"/>
      <c r="EHD168" s="9"/>
      <c r="EHE168" s="9"/>
      <c r="EHF168" s="9"/>
      <c r="EHG168" s="9"/>
      <c r="EHH168" s="9"/>
      <c r="EHI168" s="9"/>
      <c r="EHJ168" s="9"/>
      <c r="EHK168" s="9"/>
      <c r="EHL168" s="9"/>
      <c r="EHM168" s="9"/>
      <c r="EHN168" s="9"/>
      <c r="EHO168" s="9"/>
      <c r="EHP168" s="9"/>
      <c r="EHQ168" s="9"/>
      <c r="EHR168" s="9"/>
      <c r="EHS168" s="9"/>
      <c r="EHT168" s="9"/>
      <c r="EHU168" s="9"/>
      <c r="EHV168" s="9"/>
      <c r="EHW168" s="9"/>
      <c r="EHX168" s="9"/>
      <c r="EHY168" s="9"/>
      <c r="EHZ168" s="9"/>
      <c r="EIA168" s="9"/>
      <c r="EIB168" s="9"/>
      <c r="EIC168" s="9"/>
      <c r="EID168" s="9"/>
      <c r="EIE168" s="9"/>
      <c r="EIF168" s="9"/>
      <c r="EIG168" s="9"/>
      <c r="EIH168" s="9"/>
      <c r="EII168" s="9"/>
      <c r="EIJ168" s="9"/>
      <c r="EIK168" s="9"/>
      <c r="EIL168" s="9"/>
      <c r="EIM168" s="9"/>
      <c r="EIN168" s="9"/>
      <c r="EIO168" s="9"/>
      <c r="EIP168" s="9"/>
      <c r="EIQ168" s="9"/>
      <c r="EIR168" s="9"/>
      <c r="EIS168" s="9"/>
      <c r="EIT168" s="9"/>
      <c r="EIU168" s="9"/>
      <c r="EIV168" s="9"/>
      <c r="EIW168" s="9"/>
      <c r="EIX168" s="9"/>
      <c r="EIY168" s="9"/>
      <c r="EIZ168" s="9"/>
      <c r="EJA168" s="9"/>
      <c r="EJB168" s="9"/>
      <c r="EJC168" s="9"/>
      <c r="EJD168" s="9"/>
      <c r="EJE168" s="9"/>
      <c r="EJF168" s="9"/>
      <c r="EJG168" s="9"/>
      <c r="EJH168" s="9"/>
      <c r="EJI168" s="9"/>
      <c r="EJJ168" s="9"/>
      <c r="EJK168" s="9"/>
      <c r="EJL168" s="9"/>
      <c r="EJM168" s="9"/>
      <c r="EJN168" s="9"/>
      <c r="EJO168" s="9"/>
      <c r="EJP168" s="9"/>
      <c r="EJQ168" s="9"/>
      <c r="EJR168" s="9"/>
      <c r="EJS168" s="9"/>
      <c r="EJT168" s="9"/>
      <c r="EJU168" s="9"/>
      <c r="EJV168" s="9"/>
      <c r="EJW168" s="9"/>
      <c r="EJX168" s="9"/>
      <c r="EJY168" s="9"/>
      <c r="EJZ168" s="9"/>
      <c r="EKA168" s="9"/>
      <c r="EKB168" s="9"/>
      <c r="EKC168" s="9"/>
      <c r="EKD168" s="9"/>
      <c r="EKE168" s="9"/>
      <c r="EKF168" s="9"/>
      <c r="EKG168" s="9"/>
      <c r="EKH168" s="9"/>
      <c r="EKI168" s="9"/>
      <c r="EKJ168" s="9"/>
      <c r="EKK168" s="9"/>
      <c r="EKL168" s="9"/>
      <c r="EKM168" s="9"/>
      <c r="EKN168" s="9"/>
      <c r="EKO168" s="9"/>
      <c r="EKP168" s="9"/>
      <c r="EKQ168" s="9"/>
      <c r="EKR168" s="9"/>
      <c r="EKS168" s="9"/>
      <c r="EKT168" s="9"/>
      <c r="EKU168" s="9"/>
      <c r="EKV168" s="9"/>
      <c r="EKW168" s="9"/>
      <c r="EKX168" s="9"/>
      <c r="EKY168" s="9"/>
      <c r="EKZ168" s="9"/>
      <c r="ELA168" s="9"/>
      <c r="ELB168" s="9"/>
      <c r="ELC168" s="9"/>
      <c r="ELD168" s="9"/>
      <c r="ELE168" s="9"/>
      <c r="ELF168" s="9"/>
      <c r="ELG168" s="9"/>
      <c r="ELH168" s="9"/>
      <c r="ELI168" s="9"/>
      <c r="ELJ168" s="9"/>
      <c r="ELK168" s="9"/>
      <c r="ELL168" s="9"/>
      <c r="ELM168" s="9"/>
      <c r="ELN168" s="9"/>
      <c r="ELO168" s="9"/>
      <c r="ELP168" s="9"/>
      <c r="ELQ168" s="9"/>
      <c r="ELR168" s="9"/>
      <c r="ELS168" s="9"/>
      <c r="ELT168" s="9"/>
      <c r="ELU168" s="9"/>
      <c r="ELV168" s="9"/>
      <c r="ELW168" s="9"/>
      <c r="ELX168" s="9"/>
      <c r="ELY168" s="9"/>
      <c r="ELZ168" s="9"/>
      <c r="EMA168" s="9"/>
      <c r="EMB168" s="9"/>
      <c r="EMC168" s="9"/>
      <c r="EMD168" s="9"/>
      <c r="EME168" s="9"/>
      <c r="EMF168" s="9"/>
      <c r="EMG168" s="9"/>
      <c r="EMH168" s="9"/>
      <c r="EMI168" s="9"/>
      <c r="EMJ168" s="9"/>
      <c r="EMK168" s="9"/>
      <c r="EML168" s="9"/>
      <c r="EMM168" s="9"/>
      <c r="EMN168" s="9"/>
      <c r="EMO168" s="9"/>
      <c r="EMP168" s="9"/>
      <c r="EMQ168" s="9"/>
      <c r="EMR168" s="9"/>
      <c r="EMS168" s="9"/>
      <c r="EMT168" s="9"/>
      <c r="EMU168" s="9"/>
      <c r="EMV168" s="9"/>
      <c r="EMW168" s="9"/>
      <c r="EMX168" s="9"/>
      <c r="EMY168" s="9"/>
      <c r="EMZ168" s="9"/>
      <c r="ENA168" s="9"/>
      <c r="ENB168" s="9"/>
      <c r="ENC168" s="9"/>
      <c r="END168" s="9"/>
      <c r="ENE168" s="9"/>
      <c r="ENF168" s="9"/>
      <c r="ENG168" s="9"/>
      <c r="ENH168" s="9"/>
      <c r="ENI168" s="9"/>
      <c r="ENJ168" s="9"/>
      <c r="ENK168" s="9"/>
      <c r="ENL168" s="9"/>
      <c r="ENM168" s="9"/>
      <c r="ENN168" s="9"/>
      <c r="ENO168" s="9"/>
      <c r="ENP168" s="9"/>
      <c r="ENQ168" s="9"/>
      <c r="ENR168" s="9"/>
      <c r="ENS168" s="9"/>
      <c r="ENT168" s="9"/>
      <c r="ENU168" s="9"/>
      <c r="ENV168" s="9"/>
      <c r="ENW168" s="9"/>
      <c r="ENX168" s="9"/>
      <c r="ENY168" s="9"/>
      <c r="ENZ168" s="9"/>
      <c r="EOA168" s="9"/>
      <c r="EOB168" s="9"/>
      <c r="EOC168" s="9"/>
      <c r="EOD168" s="9"/>
      <c r="EOE168" s="9"/>
      <c r="EOF168" s="9"/>
      <c r="EOG168" s="9"/>
      <c r="EOH168" s="9"/>
      <c r="EOI168" s="9"/>
      <c r="EOJ168" s="9"/>
      <c r="EOK168" s="9"/>
      <c r="EOL168" s="9"/>
      <c r="EOM168" s="9"/>
      <c r="EON168" s="9"/>
      <c r="EOO168" s="9"/>
      <c r="EOP168" s="9"/>
      <c r="EOQ168" s="9"/>
      <c r="EOR168" s="9"/>
      <c r="EOS168" s="9"/>
      <c r="EOT168" s="9"/>
      <c r="EOU168" s="9"/>
      <c r="EOV168" s="9"/>
      <c r="EOW168" s="9"/>
      <c r="EOX168" s="9"/>
      <c r="EOY168" s="9"/>
      <c r="EOZ168" s="9"/>
      <c r="EPA168" s="9"/>
      <c r="EPB168" s="9"/>
      <c r="EPC168" s="9"/>
      <c r="EPD168" s="9"/>
      <c r="EPE168" s="9"/>
      <c r="EPF168" s="9"/>
      <c r="EPG168" s="9"/>
      <c r="EPH168" s="9"/>
      <c r="EPI168" s="9"/>
      <c r="EPJ168" s="9"/>
      <c r="EPK168" s="9"/>
      <c r="EPL168" s="9"/>
      <c r="EPM168" s="9"/>
      <c r="EPN168" s="9"/>
      <c r="EPO168" s="9"/>
      <c r="EPP168" s="9"/>
      <c r="EPQ168" s="9"/>
      <c r="EPR168" s="9"/>
      <c r="EPS168" s="9"/>
      <c r="EPT168" s="9"/>
      <c r="EPU168" s="9"/>
      <c r="EPV168" s="9"/>
      <c r="EPW168" s="9"/>
      <c r="EPX168" s="9"/>
      <c r="EPY168" s="9"/>
      <c r="EPZ168" s="9"/>
      <c r="EQA168" s="9"/>
      <c r="EQB168" s="9"/>
      <c r="EQC168" s="9"/>
      <c r="EQD168" s="9"/>
      <c r="EQE168" s="9"/>
      <c r="EQF168" s="9"/>
      <c r="EQG168" s="9"/>
      <c r="EQH168" s="9"/>
      <c r="EQI168" s="9"/>
      <c r="EQJ168" s="9"/>
      <c r="EQK168" s="9"/>
      <c r="EQL168" s="9"/>
      <c r="EQM168" s="9"/>
      <c r="EQN168" s="9"/>
      <c r="EQO168" s="9"/>
      <c r="EQP168" s="9"/>
      <c r="EQQ168" s="9"/>
      <c r="EQR168" s="9"/>
      <c r="EQS168" s="9"/>
      <c r="EQT168" s="9"/>
      <c r="EQU168" s="9"/>
      <c r="EQV168" s="9"/>
      <c r="EQW168" s="9"/>
      <c r="EQX168" s="9"/>
      <c r="EQY168" s="9"/>
      <c r="EQZ168" s="9"/>
      <c r="ERA168" s="9"/>
      <c r="ERB168" s="9"/>
      <c r="ERC168" s="9"/>
      <c r="ERD168" s="9"/>
      <c r="ERE168" s="9"/>
      <c r="ERF168" s="9"/>
      <c r="ERG168" s="9"/>
      <c r="ERH168" s="9"/>
      <c r="ERI168" s="9"/>
      <c r="ERJ168" s="9"/>
      <c r="ERK168" s="9"/>
      <c r="ERL168" s="9"/>
      <c r="ERM168" s="9"/>
      <c r="ERN168" s="9"/>
      <c r="ERO168" s="9"/>
      <c r="ERP168" s="9"/>
      <c r="ERQ168" s="9"/>
      <c r="ERR168" s="9"/>
      <c r="ERS168" s="9"/>
      <c r="ERT168" s="9"/>
      <c r="ERU168" s="9"/>
      <c r="ERV168" s="9"/>
      <c r="ERW168" s="9"/>
      <c r="ERX168" s="9"/>
      <c r="ERY168" s="9"/>
      <c r="ERZ168" s="9"/>
      <c r="ESA168" s="9"/>
      <c r="ESB168" s="9"/>
      <c r="ESC168" s="9"/>
      <c r="ESD168" s="9"/>
      <c r="ESE168" s="9"/>
      <c r="ESF168" s="9"/>
      <c r="ESG168" s="9"/>
      <c r="ESH168" s="9"/>
      <c r="ESI168" s="9"/>
      <c r="ESJ168" s="9"/>
      <c r="ESK168" s="9"/>
      <c r="ESL168" s="9"/>
      <c r="ESM168" s="9"/>
      <c r="ESN168" s="9"/>
      <c r="ESO168" s="9"/>
      <c r="ESP168" s="9"/>
      <c r="ESQ168" s="9"/>
      <c r="ESR168" s="9"/>
      <c r="ESS168" s="9"/>
      <c r="EST168" s="9"/>
      <c r="ESU168" s="9"/>
      <c r="ESV168" s="9"/>
      <c r="ESW168" s="9"/>
      <c r="ESX168" s="9"/>
      <c r="ESY168" s="9"/>
      <c r="ESZ168" s="9"/>
      <c r="ETA168" s="9"/>
      <c r="ETB168" s="9"/>
      <c r="ETC168" s="9"/>
      <c r="ETD168" s="9"/>
      <c r="ETE168" s="9"/>
      <c r="ETF168" s="9"/>
      <c r="ETG168" s="9"/>
      <c r="ETH168" s="9"/>
      <c r="ETI168" s="9"/>
      <c r="ETJ168" s="9"/>
      <c r="ETK168" s="9"/>
      <c r="ETL168" s="9"/>
      <c r="ETM168" s="9"/>
      <c r="ETN168" s="9"/>
      <c r="ETO168" s="9"/>
      <c r="ETP168" s="9"/>
      <c r="ETQ168" s="9"/>
      <c r="ETR168" s="9"/>
      <c r="ETS168" s="9"/>
      <c r="ETT168" s="9"/>
      <c r="ETU168" s="9"/>
      <c r="ETV168" s="9"/>
      <c r="ETW168" s="9"/>
      <c r="ETX168" s="9"/>
      <c r="ETY168" s="9"/>
      <c r="ETZ168" s="9"/>
      <c r="EUA168" s="9"/>
      <c r="EUB168" s="9"/>
      <c r="EUC168" s="9"/>
      <c r="EUD168" s="9"/>
      <c r="EUE168" s="9"/>
      <c r="EUF168" s="9"/>
      <c r="EUG168" s="9"/>
      <c r="EUH168" s="9"/>
      <c r="EUI168" s="9"/>
      <c r="EUJ168" s="9"/>
      <c r="EUK168" s="9"/>
      <c r="EUL168" s="9"/>
      <c r="EUM168" s="9"/>
      <c r="EUN168" s="9"/>
      <c r="EUO168" s="9"/>
      <c r="EUP168" s="9"/>
      <c r="EUQ168" s="9"/>
      <c r="EUR168" s="9"/>
      <c r="EUS168" s="9"/>
      <c r="EUT168" s="9"/>
      <c r="EUU168" s="9"/>
      <c r="EUV168" s="9"/>
      <c r="EUW168" s="9"/>
      <c r="EUX168" s="9"/>
      <c r="EUY168" s="9"/>
      <c r="EUZ168" s="9"/>
      <c r="EVA168" s="9"/>
      <c r="EVB168" s="9"/>
      <c r="EVC168" s="9"/>
      <c r="EVD168" s="9"/>
      <c r="EVE168" s="9"/>
      <c r="EVF168" s="9"/>
      <c r="EVG168" s="9"/>
      <c r="EVH168" s="9"/>
      <c r="EVI168" s="9"/>
      <c r="EVJ168" s="9"/>
      <c r="EVK168" s="9"/>
      <c r="EVL168" s="9"/>
      <c r="EVM168" s="9"/>
      <c r="EVN168" s="9"/>
      <c r="EVO168" s="9"/>
      <c r="EVP168" s="9"/>
      <c r="EVQ168" s="9"/>
      <c r="EVR168" s="9"/>
      <c r="EVS168" s="9"/>
      <c r="EVT168" s="9"/>
      <c r="EVU168" s="9"/>
      <c r="EVV168" s="9"/>
      <c r="EVW168" s="9"/>
      <c r="EVX168" s="9"/>
      <c r="EVY168" s="9"/>
      <c r="EVZ168" s="9"/>
      <c r="EWA168" s="9"/>
      <c r="EWB168" s="9"/>
      <c r="EWC168" s="9"/>
      <c r="EWD168" s="9"/>
      <c r="EWE168" s="9"/>
      <c r="EWF168" s="9"/>
      <c r="EWG168" s="9"/>
      <c r="EWH168" s="9"/>
      <c r="EWI168" s="9"/>
      <c r="EWJ168" s="9"/>
      <c r="EWK168" s="9"/>
      <c r="EWL168" s="9"/>
      <c r="EWM168" s="9"/>
      <c r="EWN168" s="9"/>
      <c r="EWO168" s="9"/>
      <c r="EWP168" s="9"/>
      <c r="EWQ168" s="9"/>
      <c r="EWR168" s="9"/>
      <c r="EWS168" s="9"/>
      <c r="EWT168" s="9"/>
      <c r="EWU168" s="9"/>
      <c r="EWV168" s="9"/>
      <c r="EWW168" s="9"/>
      <c r="EWX168" s="9"/>
      <c r="EWY168" s="9"/>
      <c r="EWZ168" s="9"/>
      <c r="EXA168" s="9"/>
      <c r="EXB168" s="9"/>
      <c r="EXC168" s="9"/>
      <c r="EXD168" s="9"/>
      <c r="EXE168" s="9"/>
      <c r="EXF168" s="9"/>
      <c r="EXG168" s="9"/>
      <c r="EXH168" s="9"/>
      <c r="EXI168" s="9"/>
      <c r="EXJ168" s="9"/>
      <c r="EXK168" s="9"/>
      <c r="EXL168" s="9"/>
      <c r="EXM168" s="9"/>
      <c r="EXN168" s="9"/>
      <c r="EXO168" s="9"/>
      <c r="EXP168" s="9"/>
      <c r="EXQ168" s="9"/>
      <c r="EXR168" s="9"/>
      <c r="EXS168" s="9"/>
      <c r="EXT168" s="9"/>
      <c r="EXU168" s="9"/>
      <c r="EXV168" s="9"/>
      <c r="EXW168" s="9"/>
      <c r="EXX168" s="9"/>
      <c r="EXY168" s="9"/>
      <c r="EXZ168" s="9"/>
      <c r="EYA168" s="9"/>
      <c r="EYB168" s="9"/>
      <c r="EYC168" s="9"/>
      <c r="EYD168" s="9"/>
      <c r="EYE168" s="9"/>
      <c r="EYF168" s="9"/>
      <c r="EYG168" s="9"/>
      <c r="EYH168" s="9"/>
      <c r="EYI168" s="9"/>
      <c r="EYJ168" s="9"/>
      <c r="EYK168" s="9"/>
      <c r="EYL168" s="9"/>
      <c r="EYM168" s="9"/>
      <c r="EYN168" s="9"/>
      <c r="EYO168" s="9"/>
      <c r="EYP168" s="9"/>
      <c r="EYQ168" s="9"/>
      <c r="EYR168" s="9"/>
      <c r="EYS168" s="9"/>
      <c r="EYT168" s="9"/>
      <c r="EYU168" s="9"/>
      <c r="EYV168" s="9"/>
      <c r="EYW168" s="9"/>
      <c r="EYX168" s="9"/>
      <c r="EYY168" s="9"/>
      <c r="EYZ168" s="9"/>
      <c r="EZA168" s="9"/>
      <c r="EZB168" s="9"/>
      <c r="EZC168" s="9"/>
      <c r="EZD168" s="9"/>
      <c r="EZE168" s="9"/>
      <c r="EZF168" s="9"/>
      <c r="EZG168" s="9"/>
      <c r="EZH168" s="9"/>
      <c r="EZI168" s="9"/>
      <c r="EZJ168" s="9"/>
      <c r="EZK168" s="9"/>
      <c r="EZL168" s="9"/>
      <c r="EZM168" s="9"/>
      <c r="EZN168" s="9"/>
      <c r="EZO168" s="9"/>
      <c r="EZP168" s="9"/>
      <c r="EZQ168" s="9"/>
      <c r="EZR168" s="9"/>
      <c r="EZS168" s="9"/>
      <c r="EZT168" s="9"/>
      <c r="EZU168" s="9"/>
      <c r="EZV168" s="9"/>
      <c r="EZW168" s="9"/>
      <c r="EZX168" s="9"/>
      <c r="EZY168" s="9"/>
      <c r="EZZ168" s="9"/>
      <c r="FAA168" s="9"/>
      <c r="FAB168" s="9"/>
      <c r="FAC168" s="9"/>
      <c r="FAD168" s="9"/>
      <c r="FAE168" s="9"/>
      <c r="FAF168" s="9"/>
      <c r="FAG168" s="9"/>
      <c r="FAH168" s="9"/>
      <c r="FAI168" s="9"/>
      <c r="FAJ168" s="9"/>
      <c r="FAK168" s="9"/>
      <c r="FAL168" s="9"/>
      <c r="FAM168" s="9"/>
      <c r="FAN168" s="9"/>
      <c r="FAO168" s="9"/>
      <c r="FAP168" s="9"/>
      <c r="FAQ168" s="9"/>
      <c r="FAR168" s="9"/>
      <c r="FAS168" s="9"/>
      <c r="FAT168" s="9"/>
      <c r="FAU168" s="9"/>
      <c r="FAV168" s="9"/>
      <c r="FAW168" s="9"/>
      <c r="FAX168" s="9"/>
      <c r="FAY168" s="9"/>
      <c r="FAZ168" s="9"/>
      <c r="FBA168" s="9"/>
      <c r="FBB168" s="9"/>
      <c r="FBC168" s="9"/>
      <c r="FBD168" s="9"/>
      <c r="FBE168" s="9"/>
      <c r="FBF168" s="9"/>
      <c r="FBG168" s="9"/>
      <c r="FBH168" s="9"/>
      <c r="FBI168" s="9"/>
      <c r="FBJ168" s="9"/>
      <c r="FBK168" s="9"/>
      <c r="FBL168" s="9"/>
      <c r="FBM168" s="9"/>
      <c r="FBN168" s="9"/>
      <c r="FBO168" s="9"/>
      <c r="FBP168" s="9"/>
      <c r="FBQ168" s="9"/>
      <c r="FBR168" s="9"/>
      <c r="FBS168" s="9"/>
      <c r="FBT168" s="9"/>
      <c r="FBU168" s="9"/>
      <c r="FBV168" s="9"/>
      <c r="FBW168" s="9"/>
      <c r="FBX168" s="9"/>
      <c r="FBY168" s="9"/>
      <c r="FBZ168" s="9"/>
      <c r="FCA168" s="9"/>
      <c r="FCB168" s="9"/>
      <c r="FCC168" s="9"/>
      <c r="FCD168" s="9"/>
      <c r="FCE168" s="9"/>
      <c r="FCF168" s="9"/>
      <c r="FCG168" s="9"/>
      <c r="FCH168" s="9"/>
      <c r="FCI168" s="9"/>
      <c r="FCJ168" s="9"/>
      <c r="FCK168" s="9"/>
      <c r="FCL168" s="9"/>
      <c r="FCM168" s="9"/>
      <c r="FCN168" s="9"/>
      <c r="FCO168" s="9"/>
      <c r="FCP168" s="9"/>
      <c r="FCQ168" s="9"/>
      <c r="FCR168" s="9"/>
      <c r="FCS168" s="9"/>
      <c r="FCT168" s="9"/>
      <c r="FCU168" s="9"/>
      <c r="FCV168" s="9"/>
      <c r="FCW168" s="9"/>
      <c r="FCX168" s="9"/>
      <c r="FCY168" s="9"/>
      <c r="FCZ168" s="9"/>
      <c r="FDA168" s="9"/>
      <c r="FDB168" s="9"/>
      <c r="FDC168" s="9"/>
      <c r="FDD168" s="9"/>
      <c r="FDE168" s="9"/>
      <c r="FDF168" s="9"/>
      <c r="FDG168" s="9"/>
      <c r="FDH168" s="9"/>
      <c r="FDI168" s="9"/>
      <c r="FDJ168" s="9"/>
      <c r="FDK168" s="9"/>
      <c r="FDL168" s="9"/>
      <c r="FDM168" s="9"/>
      <c r="FDN168" s="9"/>
      <c r="FDO168" s="9"/>
      <c r="FDP168" s="9"/>
      <c r="FDQ168" s="9"/>
      <c r="FDR168" s="9"/>
      <c r="FDS168" s="9"/>
      <c r="FDT168" s="9"/>
      <c r="FDU168" s="9"/>
      <c r="FDV168" s="9"/>
      <c r="FDW168" s="9"/>
      <c r="FDX168" s="9"/>
      <c r="FDY168" s="9"/>
      <c r="FDZ168" s="9"/>
      <c r="FEA168" s="9"/>
      <c r="FEB168" s="9"/>
      <c r="FEC168" s="9"/>
      <c r="FED168" s="9"/>
      <c r="FEE168" s="9"/>
      <c r="FEF168" s="9"/>
      <c r="FEG168" s="9"/>
      <c r="FEH168" s="9"/>
      <c r="FEI168" s="9"/>
      <c r="FEJ168" s="9"/>
      <c r="FEK168" s="9"/>
      <c r="FEL168" s="9"/>
      <c r="FEM168" s="9"/>
      <c r="FEN168" s="9"/>
      <c r="FEO168" s="9"/>
      <c r="FEP168" s="9"/>
      <c r="FEQ168" s="9"/>
      <c r="FER168" s="9"/>
      <c r="FES168" s="9"/>
      <c r="FET168" s="9"/>
      <c r="FEU168" s="9"/>
      <c r="FEV168" s="9"/>
      <c r="FEW168" s="9"/>
      <c r="FEX168" s="9"/>
      <c r="FEY168" s="9"/>
      <c r="FEZ168" s="9"/>
      <c r="FFA168" s="9"/>
      <c r="FFB168" s="9"/>
      <c r="FFC168" s="9"/>
      <c r="FFD168" s="9"/>
      <c r="FFE168" s="9"/>
      <c r="FFF168" s="9"/>
      <c r="FFG168" s="9"/>
      <c r="FFH168" s="9"/>
      <c r="FFI168" s="9"/>
      <c r="FFJ168" s="9"/>
      <c r="FFK168" s="9"/>
      <c r="FFL168" s="9"/>
      <c r="FFM168" s="9"/>
      <c r="FFN168" s="9"/>
      <c r="FFO168" s="9"/>
      <c r="FFP168" s="9"/>
      <c r="FFQ168" s="9"/>
      <c r="FFR168" s="9"/>
      <c r="FFS168" s="9"/>
      <c r="FFT168" s="9"/>
      <c r="FFU168" s="9"/>
      <c r="FFV168" s="9"/>
      <c r="FFW168" s="9"/>
      <c r="FFX168" s="9"/>
      <c r="FFY168" s="9"/>
      <c r="FFZ168" s="9"/>
      <c r="FGA168" s="9"/>
      <c r="FGB168" s="9"/>
      <c r="FGC168" s="9"/>
      <c r="FGD168" s="9"/>
      <c r="FGE168" s="9"/>
      <c r="FGF168" s="9"/>
      <c r="FGG168" s="9"/>
      <c r="FGH168" s="9"/>
      <c r="FGI168" s="9"/>
      <c r="FGJ168" s="9"/>
      <c r="FGK168" s="9"/>
      <c r="FGL168" s="9"/>
      <c r="FGM168" s="9"/>
      <c r="FGN168" s="9"/>
      <c r="FGO168" s="9"/>
      <c r="FGP168" s="9"/>
      <c r="FGQ168" s="9"/>
      <c r="FGR168" s="9"/>
      <c r="FGS168" s="9"/>
      <c r="FGT168" s="9"/>
      <c r="FGU168" s="9"/>
      <c r="FGV168" s="9"/>
      <c r="FGW168" s="9"/>
      <c r="FGX168" s="9"/>
      <c r="FGY168" s="9"/>
      <c r="FGZ168" s="9"/>
      <c r="FHA168" s="9"/>
      <c r="FHB168" s="9"/>
      <c r="FHC168" s="9"/>
      <c r="FHD168" s="9"/>
      <c r="FHE168" s="9"/>
      <c r="FHF168" s="9"/>
      <c r="FHG168" s="9"/>
      <c r="FHH168" s="9"/>
      <c r="FHI168" s="9"/>
      <c r="FHJ168" s="9"/>
      <c r="FHK168" s="9"/>
      <c r="FHL168" s="9"/>
      <c r="FHM168" s="9"/>
      <c r="FHN168" s="9"/>
      <c r="FHO168" s="9"/>
      <c r="FHP168" s="9"/>
      <c r="FHQ168" s="9"/>
      <c r="FHR168" s="9"/>
      <c r="FHS168" s="9"/>
      <c r="FHT168" s="9"/>
      <c r="FHU168" s="9"/>
      <c r="FHV168" s="9"/>
      <c r="FHW168" s="9"/>
      <c r="FHX168" s="9"/>
      <c r="FHY168" s="9"/>
      <c r="FHZ168" s="9"/>
      <c r="FIA168" s="9"/>
      <c r="FIB168" s="9"/>
      <c r="FIC168" s="9"/>
      <c r="FID168" s="9"/>
      <c r="FIE168" s="9"/>
      <c r="FIF168" s="9"/>
      <c r="FIG168" s="9"/>
      <c r="FIH168" s="9"/>
      <c r="FII168" s="9"/>
      <c r="FIJ168" s="9"/>
      <c r="FIK168" s="9"/>
      <c r="FIL168" s="9"/>
      <c r="FIM168" s="9"/>
      <c r="FIN168" s="9"/>
      <c r="FIO168" s="9"/>
      <c r="FIP168" s="9"/>
      <c r="FIQ168" s="9"/>
      <c r="FIR168" s="9"/>
      <c r="FIS168" s="9"/>
      <c r="FIT168" s="9"/>
      <c r="FIU168" s="9"/>
      <c r="FIV168" s="9"/>
      <c r="FIW168" s="9"/>
      <c r="FIX168" s="9"/>
      <c r="FIY168" s="9"/>
      <c r="FIZ168" s="9"/>
      <c r="FJA168" s="9"/>
      <c r="FJB168" s="9"/>
      <c r="FJC168" s="9"/>
      <c r="FJD168" s="9"/>
      <c r="FJE168" s="9"/>
      <c r="FJF168" s="9"/>
      <c r="FJG168" s="9"/>
      <c r="FJH168" s="9"/>
      <c r="FJI168" s="9"/>
      <c r="FJJ168" s="9"/>
      <c r="FJK168" s="9"/>
      <c r="FJL168" s="9"/>
      <c r="FJM168" s="9"/>
      <c r="FJN168" s="9"/>
      <c r="FJO168" s="9"/>
      <c r="FJP168" s="9"/>
      <c r="FJQ168" s="9"/>
      <c r="FJR168" s="9"/>
      <c r="FJS168" s="9"/>
      <c r="FJT168" s="9"/>
      <c r="FJU168" s="9"/>
      <c r="FJV168" s="9"/>
      <c r="FJW168" s="9"/>
      <c r="FJX168" s="9"/>
      <c r="FJY168" s="9"/>
      <c r="FJZ168" s="9"/>
      <c r="FKA168" s="9"/>
      <c r="FKB168" s="9"/>
      <c r="FKC168" s="9"/>
      <c r="FKD168" s="9"/>
      <c r="FKE168" s="9"/>
      <c r="FKF168" s="9"/>
      <c r="FKG168" s="9"/>
      <c r="FKH168" s="9"/>
      <c r="FKI168" s="9"/>
      <c r="FKJ168" s="9"/>
      <c r="FKK168" s="9"/>
      <c r="FKL168" s="9"/>
      <c r="FKM168" s="9"/>
      <c r="FKN168" s="9"/>
      <c r="FKO168" s="9"/>
      <c r="FKP168" s="9"/>
      <c r="FKQ168" s="9"/>
      <c r="FKR168" s="9"/>
      <c r="FKS168" s="9"/>
      <c r="FKT168" s="9"/>
      <c r="FKU168" s="9"/>
      <c r="FKV168" s="9"/>
      <c r="FKW168" s="9"/>
      <c r="FKX168" s="9"/>
      <c r="FKY168" s="9"/>
      <c r="FKZ168" s="9"/>
      <c r="FLA168" s="9"/>
      <c r="FLB168" s="9"/>
      <c r="FLC168" s="9"/>
      <c r="FLD168" s="9"/>
      <c r="FLE168" s="9"/>
      <c r="FLF168" s="9"/>
      <c r="FLG168" s="9"/>
      <c r="FLH168" s="9"/>
      <c r="FLI168" s="9"/>
      <c r="FLJ168" s="9"/>
      <c r="FLK168" s="9"/>
      <c r="FLL168" s="9"/>
      <c r="FLM168" s="9"/>
      <c r="FLN168" s="9"/>
      <c r="FLO168" s="9"/>
      <c r="FLP168" s="9"/>
      <c r="FLQ168" s="9"/>
      <c r="FLR168" s="9"/>
      <c r="FLS168" s="9"/>
      <c r="FLT168" s="9"/>
      <c r="FLU168" s="9"/>
      <c r="FLV168" s="9"/>
      <c r="FLW168" s="9"/>
      <c r="FLX168" s="9"/>
      <c r="FLY168" s="9"/>
      <c r="FLZ168" s="9"/>
      <c r="FMA168" s="9"/>
      <c r="FMB168" s="9"/>
      <c r="FMC168" s="9"/>
      <c r="FMD168" s="9"/>
      <c r="FME168" s="9"/>
      <c r="FMF168" s="9"/>
      <c r="FMG168" s="9"/>
      <c r="FMH168" s="9"/>
      <c r="FMI168" s="9"/>
      <c r="FMJ168" s="9"/>
      <c r="FMK168" s="9"/>
      <c r="FML168" s="9"/>
      <c r="FMM168" s="9"/>
      <c r="FMN168" s="9"/>
      <c r="FMO168" s="9"/>
      <c r="FMP168" s="9"/>
      <c r="FMQ168" s="9"/>
      <c r="FMR168" s="9"/>
      <c r="FMS168" s="9"/>
      <c r="FMT168" s="9"/>
      <c r="FMU168" s="9"/>
      <c r="FMV168" s="9"/>
      <c r="FMW168" s="9"/>
      <c r="FMX168" s="9"/>
      <c r="FMY168" s="9"/>
      <c r="FMZ168" s="9"/>
      <c r="FNA168" s="9"/>
      <c r="FNB168" s="9"/>
      <c r="FNC168" s="9"/>
      <c r="FND168" s="9"/>
      <c r="FNE168" s="9"/>
      <c r="FNF168" s="9"/>
      <c r="FNG168" s="9"/>
      <c r="FNH168" s="9"/>
      <c r="FNI168" s="9"/>
      <c r="FNJ168" s="9"/>
      <c r="FNK168" s="9"/>
      <c r="FNL168" s="9"/>
      <c r="FNM168" s="9"/>
      <c r="FNN168" s="9"/>
      <c r="FNO168" s="9"/>
      <c r="FNP168" s="9"/>
      <c r="FNQ168" s="9"/>
      <c r="FNR168" s="9"/>
      <c r="FNS168" s="9"/>
      <c r="FNT168" s="9"/>
      <c r="FNU168" s="9"/>
      <c r="FNV168" s="9"/>
      <c r="FNW168" s="9"/>
      <c r="FNX168" s="9"/>
      <c r="FNY168" s="9"/>
      <c r="FNZ168" s="9"/>
      <c r="FOA168" s="9"/>
      <c r="FOB168" s="9"/>
      <c r="FOC168" s="9"/>
      <c r="FOD168" s="9"/>
      <c r="FOE168" s="9"/>
      <c r="FOF168" s="9"/>
      <c r="FOG168" s="9"/>
      <c r="FOH168" s="9"/>
      <c r="FOI168" s="9"/>
      <c r="FOJ168" s="9"/>
      <c r="FOK168" s="9"/>
      <c r="FOL168" s="9"/>
      <c r="FOM168" s="9"/>
      <c r="FON168" s="9"/>
      <c r="FOO168" s="9"/>
      <c r="FOP168" s="9"/>
      <c r="FOQ168" s="9"/>
      <c r="FOR168" s="9"/>
      <c r="FOS168" s="9"/>
      <c r="FOT168" s="9"/>
      <c r="FOU168" s="9"/>
      <c r="FOV168" s="9"/>
      <c r="FOW168" s="9"/>
      <c r="FOX168" s="9"/>
      <c r="FOY168" s="9"/>
      <c r="FOZ168" s="9"/>
      <c r="FPA168" s="9"/>
      <c r="FPB168" s="9"/>
      <c r="FPC168" s="9"/>
      <c r="FPD168" s="9"/>
      <c r="FPE168" s="9"/>
      <c r="FPF168" s="9"/>
      <c r="FPG168" s="9"/>
      <c r="FPH168" s="9"/>
      <c r="FPI168" s="9"/>
      <c r="FPJ168" s="9"/>
      <c r="FPK168" s="9"/>
      <c r="FPL168" s="9"/>
      <c r="FPM168" s="9"/>
      <c r="FPN168" s="9"/>
      <c r="FPO168" s="9"/>
      <c r="FPP168" s="9"/>
      <c r="FPQ168" s="9"/>
      <c r="FPR168" s="9"/>
      <c r="FPS168" s="9"/>
      <c r="FPT168" s="9"/>
      <c r="FPU168" s="9"/>
      <c r="FPV168" s="9"/>
      <c r="FPW168" s="9"/>
      <c r="FPX168" s="9"/>
      <c r="FPY168" s="9"/>
      <c r="FPZ168" s="9"/>
      <c r="FQA168" s="9"/>
      <c r="FQB168" s="9"/>
      <c r="FQC168" s="9"/>
      <c r="FQD168" s="9"/>
      <c r="FQE168" s="9"/>
      <c r="FQF168" s="9"/>
      <c r="FQG168" s="9"/>
      <c r="FQH168" s="9"/>
      <c r="FQI168" s="9"/>
      <c r="FQJ168" s="9"/>
      <c r="FQK168" s="9"/>
      <c r="FQL168" s="9"/>
      <c r="FQM168" s="9"/>
      <c r="FQN168" s="9"/>
      <c r="FQO168" s="9"/>
      <c r="FQP168" s="9"/>
      <c r="FQQ168" s="9"/>
      <c r="FQR168" s="9"/>
      <c r="FQS168" s="9"/>
      <c r="FQT168" s="9"/>
      <c r="FQU168" s="9"/>
      <c r="FQV168" s="9"/>
      <c r="FQW168" s="9"/>
      <c r="FQX168" s="9"/>
      <c r="FQY168" s="9"/>
      <c r="FQZ168" s="9"/>
      <c r="FRA168" s="9"/>
      <c r="FRB168" s="9"/>
      <c r="FRC168" s="9"/>
      <c r="FRD168" s="9"/>
      <c r="FRE168" s="9"/>
      <c r="FRF168" s="9"/>
      <c r="FRG168" s="9"/>
      <c r="FRH168" s="9"/>
      <c r="FRI168" s="9"/>
      <c r="FRJ168" s="9"/>
      <c r="FRK168" s="9"/>
      <c r="FRL168" s="9"/>
      <c r="FRM168" s="9"/>
      <c r="FRN168" s="9"/>
      <c r="FRO168" s="9"/>
      <c r="FRP168" s="9"/>
      <c r="FRQ168" s="9"/>
      <c r="FRR168" s="9"/>
      <c r="FRS168" s="9"/>
      <c r="FRT168" s="9"/>
      <c r="FRU168" s="9"/>
      <c r="FRV168" s="9"/>
      <c r="FRW168" s="9"/>
      <c r="FRX168" s="9"/>
      <c r="FRY168" s="9"/>
      <c r="FRZ168" s="9"/>
      <c r="FSA168" s="9"/>
      <c r="FSB168" s="9"/>
      <c r="FSC168" s="9"/>
      <c r="FSD168" s="9"/>
      <c r="FSE168" s="9"/>
      <c r="FSF168" s="9"/>
      <c r="FSG168" s="9"/>
      <c r="FSH168" s="9"/>
      <c r="FSI168" s="9"/>
      <c r="FSJ168" s="9"/>
      <c r="FSK168" s="9"/>
      <c r="FSL168" s="9"/>
      <c r="FSM168" s="9"/>
      <c r="FSN168" s="9"/>
      <c r="FSO168" s="9"/>
      <c r="FSP168" s="9"/>
      <c r="FSQ168" s="9"/>
      <c r="FSR168" s="9"/>
      <c r="FSS168" s="9"/>
      <c r="FST168" s="9"/>
      <c r="FSU168" s="9"/>
      <c r="FSV168" s="9"/>
      <c r="FSW168" s="9"/>
      <c r="FSX168" s="9"/>
      <c r="FSY168" s="9"/>
      <c r="FSZ168" s="9"/>
      <c r="FTA168" s="9"/>
      <c r="FTB168" s="9"/>
      <c r="FTC168" s="9"/>
      <c r="FTD168" s="9"/>
      <c r="FTE168" s="9"/>
      <c r="FTF168" s="9"/>
      <c r="FTG168" s="9"/>
      <c r="FTH168" s="9"/>
      <c r="FTI168" s="9"/>
      <c r="FTJ168" s="9"/>
      <c r="FTK168" s="9"/>
      <c r="FTL168" s="9"/>
      <c r="FTM168" s="9"/>
      <c r="FTN168" s="9"/>
      <c r="FTO168" s="9"/>
      <c r="FTP168" s="9"/>
      <c r="FTQ168" s="9"/>
      <c r="FTR168" s="9"/>
      <c r="FTS168" s="9"/>
      <c r="FTT168" s="9"/>
      <c r="FTU168" s="9"/>
      <c r="FTV168" s="9"/>
      <c r="FTW168" s="9"/>
      <c r="FTX168" s="9"/>
      <c r="FTY168" s="9"/>
      <c r="FTZ168" s="9"/>
      <c r="FUA168" s="9"/>
      <c r="FUB168" s="9"/>
      <c r="FUC168" s="9"/>
      <c r="FUD168" s="9"/>
      <c r="FUE168" s="9"/>
      <c r="FUF168" s="9"/>
      <c r="FUG168" s="9"/>
      <c r="FUH168" s="9"/>
      <c r="FUI168" s="9"/>
      <c r="FUJ168" s="9"/>
      <c r="FUK168" s="9"/>
      <c r="FUL168" s="9"/>
      <c r="FUM168" s="9"/>
      <c r="FUN168" s="9"/>
      <c r="FUO168" s="9"/>
      <c r="FUP168" s="9"/>
      <c r="FUQ168" s="9"/>
      <c r="FUR168" s="9"/>
      <c r="FUS168" s="9"/>
      <c r="FUT168" s="9"/>
      <c r="FUU168" s="9"/>
      <c r="FUV168" s="9"/>
      <c r="FUW168" s="9"/>
      <c r="FUX168" s="9"/>
      <c r="FUY168" s="9"/>
      <c r="FUZ168" s="9"/>
      <c r="FVA168" s="9"/>
      <c r="FVB168" s="9"/>
      <c r="FVC168" s="9"/>
      <c r="FVD168" s="9"/>
      <c r="FVE168" s="9"/>
      <c r="FVF168" s="9"/>
      <c r="FVG168" s="9"/>
      <c r="FVH168" s="9"/>
      <c r="FVI168" s="9"/>
      <c r="FVJ168" s="9"/>
      <c r="FVK168" s="9"/>
      <c r="FVL168" s="9"/>
      <c r="FVM168" s="9"/>
      <c r="FVN168" s="9"/>
      <c r="FVO168" s="9"/>
      <c r="FVP168" s="9"/>
      <c r="FVQ168" s="9"/>
      <c r="FVR168" s="9"/>
      <c r="FVS168" s="9"/>
      <c r="FVT168" s="9"/>
      <c r="FVU168" s="9"/>
      <c r="FVV168" s="9"/>
      <c r="FVW168" s="9"/>
      <c r="FVX168" s="9"/>
      <c r="FVY168" s="9"/>
      <c r="FVZ168" s="9"/>
      <c r="FWA168" s="9"/>
      <c r="FWB168" s="9"/>
      <c r="FWC168" s="9"/>
      <c r="FWD168" s="9"/>
      <c r="FWE168" s="9"/>
      <c r="FWF168" s="9"/>
      <c r="FWG168" s="9"/>
      <c r="FWH168" s="9"/>
      <c r="FWI168" s="9"/>
      <c r="FWJ168" s="9"/>
      <c r="FWK168" s="9"/>
      <c r="FWL168" s="9"/>
      <c r="FWM168" s="9"/>
      <c r="FWN168" s="9"/>
      <c r="FWO168" s="9"/>
      <c r="FWP168" s="9"/>
      <c r="FWQ168" s="9"/>
      <c r="FWR168" s="9"/>
      <c r="FWS168" s="9"/>
      <c r="FWT168" s="9"/>
      <c r="FWU168" s="9"/>
      <c r="FWV168" s="9"/>
      <c r="FWW168" s="9"/>
      <c r="FWX168" s="9"/>
      <c r="FWY168" s="9"/>
      <c r="FWZ168" s="9"/>
      <c r="FXA168" s="9"/>
      <c r="FXB168" s="9"/>
      <c r="FXC168" s="9"/>
      <c r="FXD168" s="9"/>
      <c r="FXE168" s="9"/>
      <c r="FXF168" s="9"/>
      <c r="FXG168" s="9"/>
      <c r="FXH168" s="9"/>
      <c r="FXI168" s="9"/>
      <c r="FXJ168" s="9"/>
      <c r="FXK168" s="9"/>
      <c r="FXL168" s="9"/>
      <c r="FXM168" s="9"/>
      <c r="FXN168" s="9"/>
      <c r="FXO168" s="9"/>
      <c r="FXP168" s="9"/>
      <c r="FXQ168" s="9"/>
      <c r="FXR168" s="9"/>
      <c r="FXS168" s="9"/>
      <c r="FXT168" s="9"/>
      <c r="FXU168" s="9"/>
      <c r="FXV168" s="9"/>
      <c r="FXW168" s="9"/>
      <c r="FXX168" s="9"/>
      <c r="FXY168" s="9"/>
      <c r="FXZ168" s="9"/>
      <c r="FYA168" s="9"/>
      <c r="FYB168" s="9"/>
      <c r="FYC168" s="9"/>
      <c r="FYD168" s="9"/>
      <c r="FYE168" s="9"/>
      <c r="FYF168" s="9"/>
      <c r="FYG168" s="9"/>
      <c r="FYH168" s="9"/>
      <c r="FYI168" s="9"/>
      <c r="FYJ168" s="9"/>
      <c r="FYK168" s="9"/>
      <c r="FYL168" s="9"/>
      <c r="FYM168" s="9"/>
      <c r="FYN168" s="9"/>
      <c r="FYO168" s="9"/>
      <c r="FYP168" s="9"/>
      <c r="FYQ168" s="9"/>
      <c r="FYR168" s="9"/>
      <c r="FYS168" s="9"/>
      <c r="FYT168" s="9"/>
      <c r="FYU168" s="9"/>
      <c r="FYV168" s="9"/>
      <c r="FYW168" s="9"/>
      <c r="FYX168" s="9"/>
      <c r="FYY168" s="9"/>
      <c r="FYZ168" s="9"/>
      <c r="FZA168" s="9"/>
      <c r="FZB168" s="9"/>
      <c r="FZC168" s="9"/>
      <c r="FZD168" s="9"/>
      <c r="FZE168" s="9"/>
      <c r="FZF168" s="9"/>
      <c r="FZG168" s="9"/>
      <c r="FZH168" s="9"/>
      <c r="FZI168" s="9"/>
      <c r="FZJ168" s="9"/>
      <c r="FZK168" s="9"/>
      <c r="FZL168" s="9"/>
      <c r="FZM168" s="9"/>
      <c r="FZN168" s="9"/>
      <c r="FZO168" s="9"/>
      <c r="FZP168" s="9"/>
      <c r="FZQ168" s="9"/>
      <c r="FZR168" s="9"/>
      <c r="FZS168" s="9"/>
      <c r="FZT168" s="9"/>
      <c r="FZU168" s="9"/>
      <c r="FZV168" s="9"/>
      <c r="FZW168" s="9"/>
      <c r="FZX168" s="9"/>
      <c r="FZY168" s="9"/>
      <c r="FZZ168" s="9"/>
      <c r="GAA168" s="9"/>
      <c r="GAB168" s="9"/>
      <c r="GAC168" s="9"/>
      <c r="GAD168" s="9"/>
      <c r="GAE168" s="9"/>
      <c r="GAF168" s="9"/>
      <c r="GAG168" s="9"/>
      <c r="GAH168" s="9"/>
      <c r="GAI168" s="9"/>
      <c r="GAJ168" s="9"/>
      <c r="GAK168" s="9"/>
      <c r="GAL168" s="9"/>
      <c r="GAM168" s="9"/>
      <c r="GAN168" s="9"/>
      <c r="GAO168" s="9"/>
      <c r="GAP168" s="9"/>
      <c r="GAQ168" s="9"/>
      <c r="GAR168" s="9"/>
      <c r="GAS168" s="9"/>
      <c r="GAT168" s="9"/>
      <c r="GAU168" s="9"/>
      <c r="GAV168" s="9"/>
      <c r="GAW168" s="9"/>
      <c r="GAX168" s="9"/>
      <c r="GAY168" s="9"/>
      <c r="GAZ168" s="9"/>
      <c r="GBA168" s="9"/>
      <c r="GBB168" s="9"/>
      <c r="GBC168" s="9"/>
      <c r="GBD168" s="9"/>
      <c r="GBE168" s="9"/>
      <c r="GBF168" s="9"/>
      <c r="GBG168" s="9"/>
      <c r="GBH168" s="9"/>
      <c r="GBI168" s="9"/>
      <c r="GBJ168" s="9"/>
      <c r="GBK168" s="9"/>
      <c r="GBL168" s="9"/>
      <c r="GBM168" s="9"/>
      <c r="GBN168" s="9"/>
      <c r="GBO168" s="9"/>
      <c r="GBP168" s="9"/>
      <c r="GBQ168" s="9"/>
      <c r="GBR168" s="9"/>
      <c r="GBS168" s="9"/>
      <c r="GBT168" s="9"/>
      <c r="GBU168" s="9"/>
      <c r="GBV168" s="9"/>
      <c r="GBW168" s="9"/>
      <c r="GBX168" s="9"/>
      <c r="GBY168" s="9"/>
      <c r="GBZ168" s="9"/>
      <c r="GCA168" s="9"/>
      <c r="GCB168" s="9"/>
      <c r="GCC168" s="9"/>
      <c r="GCD168" s="9"/>
      <c r="GCE168" s="9"/>
      <c r="GCF168" s="9"/>
      <c r="GCG168" s="9"/>
      <c r="GCH168" s="9"/>
      <c r="GCI168" s="9"/>
      <c r="GCJ168" s="9"/>
      <c r="GCK168" s="9"/>
      <c r="GCL168" s="9"/>
      <c r="GCM168" s="9"/>
      <c r="GCN168" s="9"/>
      <c r="GCO168" s="9"/>
      <c r="GCP168" s="9"/>
      <c r="GCQ168" s="9"/>
      <c r="GCR168" s="9"/>
      <c r="GCS168" s="9"/>
      <c r="GCT168" s="9"/>
      <c r="GCU168" s="9"/>
      <c r="GCV168" s="9"/>
      <c r="GCW168" s="9"/>
      <c r="GCX168" s="9"/>
      <c r="GCY168" s="9"/>
      <c r="GCZ168" s="9"/>
      <c r="GDA168" s="9"/>
      <c r="GDB168" s="9"/>
      <c r="GDC168" s="9"/>
      <c r="GDD168" s="9"/>
      <c r="GDE168" s="9"/>
      <c r="GDF168" s="9"/>
      <c r="GDG168" s="9"/>
      <c r="GDH168" s="9"/>
      <c r="GDI168" s="9"/>
      <c r="GDJ168" s="9"/>
      <c r="GDK168" s="9"/>
      <c r="GDL168" s="9"/>
      <c r="GDM168" s="9"/>
      <c r="GDN168" s="9"/>
      <c r="GDO168" s="9"/>
      <c r="GDP168" s="9"/>
      <c r="GDQ168" s="9"/>
      <c r="GDR168" s="9"/>
      <c r="GDS168" s="9"/>
      <c r="GDT168" s="9"/>
      <c r="GDU168" s="9"/>
      <c r="GDV168" s="9"/>
      <c r="GDW168" s="9"/>
      <c r="GDX168" s="9"/>
      <c r="GDY168" s="9"/>
      <c r="GDZ168" s="9"/>
      <c r="GEA168" s="9"/>
      <c r="GEB168" s="9"/>
      <c r="GEC168" s="9"/>
      <c r="GED168" s="9"/>
      <c r="GEE168" s="9"/>
      <c r="GEF168" s="9"/>
      <c r="GEG168" s="9"/>
      <c r="GEH168" s="9"/>
      <c r="GEI168" s="9"/>
      <c r="GEJ168" s="9"/>
      <c r="GEK168" s="9"/>
      <c r="GEL168" s="9"/>
      <c r="GEM168" s="9"/>
      <c r="GEN168" s="9"/>
      <c r="GEO168" s="9"/>
      <c r="GEP168" s="9"/>
      <c r="GEQ168" s="9"/>
      <c r="GER168" s="9"/>
      <c r="GES168" s="9"/>
      <c r="GET168" s="9"/>
      <c r="GEU168" s="9"/>
      <c r="GEV168" s="9"/>
      <c r="GEW168" s="9"/>
      <c r="GEX168" s="9"/>
      <c r="GEY168" s="9"/>
      <c r="GEZ168" s="9"/>
      <c r="GFA168" s="9"/>
      <c r="GFB168" s="9"/>
      <c r="GFC168" s="9"/>
      <c r="GFD168" s="9"/>
      <c r="GFE168" s="9"/>
      <c r="GFF168" s="9"/>
      <c r="GFG168" s="9"/>
      <c r="GFH168" s="9"/>
      <c r="GFI168" s="9"/>
      <c r="GFJ168" s="9"/>
      <c r="GFK168" s="9"/>
      <c r="GFL168" s="9"/>
      <c r="GFM168" s="9"/>
      <c r="GFN168" s="9"/>
      <c r="GFO168" s="9"/>
      <c r="GFP168" s="9"/>
      <c r="GFQ168" s="9"/>
      <c r="GFR168" s="9"/>
      <c r="GFS168" s="9"/>
      <c r="GFT168" s="9"/>
      <c r="GFU168" s="9"/>
      <c r="GFV168" s="9"/>
      <c r="GFW168" s="9"/>
      <c r="GFX168" s="9"/>
      <c r="GFY168" s="9"/>
      <c r="GFZ168" s="9"/>
      <c r="GGA168" s="9"/>
      <c r="GGB168" s="9"/>
      <c r="GGC168" s="9"/>
      <c r="GGD168" s="9"/>
      <c r="GGE168" s="9"/>
      <c r="GGF168" s="9"/>
      <c r="GGG168" s="9"/>
      <c r="GGH168" s="9"/>
      <c r="GGI168" s="9"/>
      <c r="GGJ168" s="9"/>
      <c r="GGK168" s="9"/>
      <c r="GGL168" s="9"/>
      <c r="GGM168" s="9"/>
      <c r="GGN168" s="9"/>
      <c r="GGO168" s="9"/>
      <c r="GGP168" s="9"/>
      <c r="GGQ168" s="9"/>
      <c r="GGR168" s="9"/>
      <c r="GGS168" s="9"/>
      <c r="GGT168" s="9"/>
      <c r="GGU168" s="9"/>
      <c r="GGV168" s="9"/>
      <c r="GGW168" s="9"/>
      <c r="GGX168" s="9"/>
      <c r="GGY168" s="9"/>
      <c r="GGZ168" s="9"/>
      <c r="GHA168" s="9"/>
      <c r="GHB168" s="9"/>
      <c r="GHC168" s="9"/>
      <c r="GHD168" s="9"/>
      <c r="GHE168" s="9"/>
      <c r="GHF168" s="9"/>
      <c r="GHG168" s="9"/>
      <c r="GHH168" s="9"/>
      <c r="GHI168" s="9"/>
      <c r="GHJ168" s="9"/>
      <c r="GHK168" s="9"/>
      <c r="GHL168" s="9"/>
      <c r="GHM168" s="9"/>
      <c r="GHN168" s="9"/>
      <c r="GHO168" s="9"/>
      <c r="GHP168" s="9"/>
      <c r="GHQ168" s="9"/>
      <c r="GHR168" s="9"/>
      <c r="GHS168" s="9"/>
      <c r="GHT168" s="9"/>
      <c r="GHU168" s="9"/>
      <c r="GHV168" s="9"/>
      <c r="GHW168" s="9"/>
      <c r="GHX168" s="9"/>
      <c r="GHY168" s="9"/>
      <c r="GHZ168" s="9"/>
      <c r="GIA168" s="9"/>
      <c r="GIB168" s="9"/>
      <c r="GIC168" s="9"/>
      <c r="GID168" s="9"/>
      <c r="GIE168" s="9"/>
      <c r="GIF168" s="9"/>
      <c r="GIG168" s="9"/>
      <c r="GIH168" s="9"/>
      <c r="GII168" s="9"/>
      <c r="GIJ168" s="9"/>
      <c r="GIK168" s="9"/>
      <c r="GIL168" s="9"/>
      <c r="GIM168" s="9"/>
      <c r="GIN168" s="9"/>
      <c r="GIO168" s="9"/>
      <c r="GIP168" s="9"/>
      <c r="GIQ168" s="9"/>
      <c r="GIR168" s="9"/>
      <c r="GIS168" s="9"/>
      <c r="GIT168" s="9"/>
      <c r="GIU168" s="9"/>
      <c r="GIV168" s="9"/>
      <c r="GIW168" s="9"/>
      <c r="GIX168" s="9"/>
      <c r="GIY168" s="9"/>
      <c r="GIZ168" s="9"/>
      <c r="GJA168" s="9"/>
      <c r="GJB168" s="9"/>
      <c r="GJC168" s="9"/>
      <c r="GJD168" s="9"/>
      <c r="GJE168" s="9"/>
      <c r="GJF168" s="9"/>
      <c r="GJG168" s="9"/>
      <c r="GJH168" s="9"/>
      <c r="GJI168" s="9"/>
      <c r="GJJ168" s="9"/>
      <c r="GJK168" s="9"/>
      <c r="GJL168" s="9"/>
      <c r="GJM168" s="9"/>
      <c r="GJN168" s="9"/>
      <c r="GJO168" s="9"/>
      <c r="GJP168" s="9"/>
      <c r="GJQ168" s="9"/>
      <c r="GJR168" s="9"/>
      <c r="GJS168" s="9"/>
      <c r="GJT168" s="9"/>
      <c r="GJU168" s="9"/>
      <c r="GJV168" s="9"/>
      <c r="GJW168" s="9"/>
      <c r="GJX168" s="9"/>
      <c r="GJY168" s="9"/>
      <c r="GJZ168" s="9"/>
      <c r="GKA168" s="9"/>
      <c r="GKB168" s="9"/>
      <c r="GKC168" s="9"/>
      <c r="GKD168" s="9"/>
      <c r="GKE168" s="9"/>
      <c r="GKF168" s="9"/>
      <c r="GKG168" s="9"/>
      <c r="GKH168" s="9"/>
      <c r="GKI168" s="9"/>
      <c r="GKJ168" s="9"/>
      <c r="GKK168" s="9"/>
      <c r="GKL168" s="9"/>
      <c r="GKM168" s="9"/>
      <c r="GKN168" s="9"/>
      <c r="GKO168" s="9"/>
      <c r="GKP168" s="9"/>
      <c r="GKQ168" s="9"/>
      <c r="GKR168" s="9"/>
      <c r="GKS168" s="9"/>
      <c r="GKT168" s="9"/>
      <c r="GKU168" s="9"/>
      <c r="GKV168" s="9"/>
      <c r="GKW168" s="9"/>
      <c r="GKX168" s="9"/>
      <c r="GKY168" s="9"/>
      <c r="GKZ168" s="9"/>
      <c r="GLA168" s="9"/>
      <c r="GLB168" s="9"/>
      <c r="GLC168" s="9"/>
      <c r="GLD168" s="9"/>
      <c r="GLE168" s="9"/>
      <c r="GLF168" s="9"/>
      <c r="GLG168" s="9"/>
      <c r="GLH168" s="9"/>
      <c r="GLI168" s="9"/>
      <c r="GLJ168" s="9"/>
      <c r="GLK168" s="9"/>
      <c r="GLL168" s="9"/>
      <c r="GLM168" s="9"/>
      <c r="GLN168" s="9"/>
      <c r="GLO168" s="9"/>
      <c r="GLP168" s="9"/>
      <c r="GLQ168" s="9"/>
      <c r="GLR168" s="9"/>
      <c r="GLS168" s="9"/>
      <c r="GLT168" s="9"/>
      <c r="GLU168" s="9"/>
      <c r="GLV168" s="9"/>
      <c r="GLW168" s="9"/>
      <c r="GLX168" s="9"/>
      <c r="GLY168" s="9"/>
      <c r="GLZ168" s="9"/>
      <c r="GMA168" s="9"/>
      <c r="GMB168" s="9"/>
      <c r="GMC168" s="9"/>
      <c r="GMD168" s="9"/>
      <c r="GME168" s="9"/>
      <c r="GMF168" s="9"/>
      <c r="GMG168" s="9"/>
      <c r="GMH168" s="9"/>
      <c r="GMI168" s="9"/>
      <c r="GMJ168" s="9"/>
      <c r="GMK168" s="9"/>
      <c r="GML168" s="9"/>
      <c r="GMM168" s="9"/>
      <c r="GMN168" s="9"/>
      <c r="GMO168" s="9"/>
      <c r="GMP168" s="9"/>
      <c r="GMQ168" s="9"/>
      <c r="GMR168" s="9"/>
      <c r="GMS168" s="9"/>
      <c r="GMT168" s="9"/>
      <c r="GMU168" s="9"/>
      <c r="GMV168" s="9"/>
      <c r="GMW168" s="9"/>
      <c r="GMX168" s="9"/>
      <c r="GMY168" s="9"/>
      <c r="GMZ168" s="9"/>
      <c r="GNA168" s="9"/>
      <c r="GNB168" s="9"/>
      <c r="GNC168" s="9"/>
      <c r="GND168" s="9"/>
      <c r="GNE168" s="9"/>
      <c r="GNF168" s="9"/>
      <c r="GNG168" s="9"/>
      <c r="GNH168" s="9"/>
      <c r="GNI168" s="9"/>
      <c r="GNJ168" s="9"/>
      <c r="GNK168" s="9"/>
      <c r="GNL168" s="9"/>
      <c r="GNM168" s="9"/>
      <c r="GNN168" s="9"/>
      <c r="GNO168" s="9"/>
      <c r="GNP168" s="9"/>
      <c r="GNQ168" s="9"/>
      <c r="GNR168" s="9"/>
      <c r="GNS168" s="9"/>
      <c r="GNT168" s="9"/>
      <c r="GNU168" s="9"/>
      <c r="GNV168" s="9"/>
      <c r="GNW168" s="9"/>
      <c r="GNX168" s="9"/>
      <c r="GNY168" s="9"/>
      <c r="GNZ168" s="9"/>
      <c r="GOA168" s="9"/>
      <c r="GOB168" s="9"/>
      <c r="GOC168" s="9"/>
      <c r="GOD168" s="9"/>
      <c r="GOE168" s="9"/>
      <c r="GOF168" s="9"/>
      <c r="GOG168" s="9"/>
      <c r="GOH168" s="9"/>
      <c r="GOI168" s="9"/>
      <c r="GOJ168" s="9"/>
      <c r="GOK168" s="9"/>
      <c r="GOL168" s="9"/>
      <c r="GOM168" s="9"/>
      <c r="GON168" s="9"/>
      <c r="GOO168" s="9"/>
      <c r="GOP168" s="9"/>
      <c r="GOQ168" s="9"/>
      <c r="GOR168" s="9"/>
      <c r="GOS168" s="9"/>
      <c r="GOT168" s="9"/>
      <c r="GOU168" s="9"/>
      <c r="GOV168" s="9"/>
      <c r="GOW168" s="9"/>
      <c r="GOX168" s="9"/>
      <c r="GOY168" s="9"/>
      <c r="GOZ168" s="9"/>
      <c r="GPA168" s="9"/>
      <c r="GPB168" s="9"/>
      <c r="GPC168" s="9"/>
      <c r="GPD168" s="9"/>
      <c r="GPE168" s="9"/>
      <c r="GPF168" s="9"/>
      <c r="GPG168" s="9"/>
      <c r="GPH168" s="9"/>
      <c r="GPI168" s="9"/>
      <c r="GPJ168" s="9"/>
      <c r="GPK168" s="9"/>
      <c r="GPL168" s="9"/>
      <c r="GPM168" s="9"/>
      <c r="GPN168" s="9"/>
      <c r="GPO168" s="9"/>
      <c r="GPP168" s="9"/>
      <c r="GPQ168" s="9"/>
      <c r="GPR168" s="9"/>
      <c r="GPS168" s="9"/>
      <c r="GPT168" s="9"/>
      <c r="GPU168" s="9"/>
      <c r="GPV168" s="9"/>
      <c r="GPW168" s="9"/>
      <c r="GPX168" s="9"/>
      <c r="GPY168" s="9"/>
      <c r="GPZ168" s="9"/>
      <c r="GQA168" s="9"/>
      <c r="GQB168" s="9"/>
      <c r="GQC168" s="9"/>
      <c r="GQD168" s="9"/>
      <c r="GQE168" s="9"/>
      <c r="GQF168" s="9"/>
      <c r="GQG168" s="9"/>
      <c r="GQH168" s="9"/>
      <c r="GQI168" s="9"/>
      <c r="GQJ168" s="9"/>
      <c r="GQK168" s="9"/>
      <c r="GQL168" s="9"/>
      <c r="GQM168" s="9"/>
      <c r="GQN168" s="9"/>
      <c r="GQO168" s="9"/>
      <c r="GQP168" s="9"/>
      <c r="GQQ168" s="9"/>
      <c r="GQR168" s="9"/>
      <c r="GQS168" s="9"/>
      <c r="GQT168" s="9"/>
      <c r="GQU168" s="9"/>
      <c r="GQV168" s="9"/>
      <c r="GQW168" s="9"/>
      <c r="GQX168" s="9"/>
      <c r="GQY168" s="9"/>
      <c r="GQZ168" s="9"/>
      <c r="GRA168" s="9"/>
      <c r="GRB168" s="9"/>
      <c r="GRC168" s="9"/>
      <c r="GRD168" s="9"/>
      <c r="GRE168" s="9"/>
      <c r="GRF168" s="9"/>
      <c r="GRG168" s="9"/>
      <c r="GRH168" s="9"/>
      <c r="GRI168" s="9"/>
      <c r="GRJ168" s="9"/>
      <c r="GRK168" s="9"/>
      <c r="GRL168" s="9"/>
      <c r="GRM168" s="9"/>
      <c r="GRN168" s="9"/>
      <c r="GRO168" s="9"/>
      <c r="GRP168" s="9"/>
      <c r="GRQ168" s="9"/>
      <c r="GRR168" s="9"/>
      <c r="GRS168" s="9"/>
      <c r="GRT168" s="9"/>
      <c r="GRU168" s="9"/>
      <c r="GRV168" s="9"/>
      <c r="GRW168" s="9"/>
      <c r="GRX168" s="9"/>
      <c r="GRY168" s="9"/>
      <c r="GRZ168" s="9"/>
      <c r="GSA168" s="9"/>
      <c r="GSB168" s="9"/>
      <c r="GSC168" s="9"/>
      <c r="GSD168" s="9"/>
      <c r="GSE168" s="9"/>
      <c r="GSF168" s="9"/>
      <c r="GSG168" s="9"/>
      <c r="GSH168" s="9"/>
      <c r="GSI168" s="9"/>
      <c r="GSJ168" s="9"/>
      <c r="GSK168" s="9"/>
      <c r="GSL168" s="9"/>
      <c r="GSM168" s="9"/>
      <c r="GSN168" s="9"/>
      <c r="GSO168" s="9"/>
      <c r="GSP168" s="9"/>
      <c r="GSQ168" s="9"/>
      <c r="GSR168" s="9"/>
      <c r="GSS168" s="9"/>
      <c r="GST168" s="9"/>
      <c r="GSU168" s="9"/>
      <c r="GSV168" s="9"/>
      <c r="GSW168" s="9"/>
      <c r="GSX168" s="9"/>
      <c r="GSY168" s="9"/>
      <c r="GSZ168" s="9"/>
      <c r="GTA168" s="9"/>
      <c r="GTB168" s="9"/>
      <c r="GTC168" s="9"/>
      <c r="GTD168" s="9"/>
      <c r="GTE168" s="9"/>
      <c r="GTF168" s="9"/>
      <c r="GTG168" s="9"/>
      <c r="GTH168" s="9"/>
      <c r="GTI168" s="9"/>
      <c r="GTJ168" s="9"/>
      <c r="GTK168" s="9"/>
      <c r="GTL168" s="9"/>
      <c r="GTM168" s="9"/>
      <c r="GTN168" s="9"/>
      <c r="GTO168" s="9"/>
      <c r="GTP168" s="9"/>
      <c r="GTQ168" s="9"/>
      <c r="GTR168" s="9"/>
      <c r="GTS168" s="9"/>
      <c r="GTT168" s="9"/>
      <c r="GTU168" s="9"/>
      <c r="GTV168" s="9"/>
      <c r="GTW168" s="9"/>
      <c r="GTX168" s="9"/>
      <c r="GTY168" s="9"/>
      <c r="GTZ168" s="9"/>
      <c r="GUA168" s="9"/>
      <c r="GUB168" s="9"/>
      <c r="GUC168" s="9"/>
      <c r="GUD168" s="9"/>
      <c r="GUE168" s="9"/>
      <c r="GUF168" s="9"/>
      <c r="GUG168" s="9"/>
      <c r="GUH168" s="9"/>
      <c r="GUI168" s="9"/>
      <c r="GUJ168" s="9"/>
      <c r="GUK168" s="9"/>
      <c r="GUL168" s="9"/>
      <c r="GUM168" s="9"/>
      <c r="GUN168" s="9"/>
      <c r="GUO168" s="9"/>
      <c r="GUP168" s="9"/>
      <c r="GUQ168" s="9"/>
      <c r="GUR168" s="9"/>
      <c r="GUS168" s="9"/>
      <c r="GUT168" s="9"/>
      <c r="GUU168" s="9"/>
      <c r="GUV168" s="9"/>
      <c r="GUW168" s="9"/>
      <c r="GUX168" s="9"/>
      <c r="GUY168" s="9"/>
      <c r="GUZ168" s="9"/>
      <c r="GVA168" s="9"/>
      <c r="GVB168" s="9"/>
      <c r="GVC168" s="9"/>
      <c r="GVD168" s="9"/>
      <c r="GVE168" s="9"/>
      <c r="GVF168" s="9"/>
      <c r="GVG168" s="9"/>
      <c r="GVH168" s="9"/>
      <c r="GVI168" s="9"/>
      <c r="GVJ168" s="9"/>
      <c r="GVK168" s="9"/>
      <c r="GVL168" s="9"/>
      <c r="GVM168" s="9"/>
      <c r="GVN168" s="9"/>
      <c r="GVO168" s="9"/>
      <c r="GVP168" s="9"/>
      <c r="GVQ168" s="9"/>
      <c r="GVR168" s="9"/>
      <c r="GVS168" s="9"/>
      <c r="GVT168" s="9"/>
      <c r="GVU168" s="9"/>
      <c r="GVV168" s="9"/>
      <c r="GVW168" s="9"/>
      <c r="GVX168" s="9"/>
      <c r="GVY168" s="9"/>
      <c r="GVZ168" s="9"/>
      <c r="GWA168" s="9"/>
      <c r="GWB168" s="9"/>
      <c r="GWC168" s="9"/>
      <c r="GWD168" s="9"/>
      <c r="GWE168" s="9"/>
      <c r="GWF168" s="9"/>
      <c r="GWG168" s="9"/>
      <c r="GWH168" s="9"/>
      <c r="GWI168" s="9"/>
      <c r="GWJ168" s="9"/>
      <c r="GWK168" s="9"/>
      <c r="GWL168" s="9"/>
      <c r="GWM168" s="9"/>
      <c r="GWN168" s="9"/>
      <c r="GWO168" s="9"/>
      <c r="GWP168" s="9"/>
      <c r="GWQ168" s="9"/>
      <c r="GWR168" s="9"/>
      <c r="GWS168" s="9"/>
      <c r="GWT168" s="9"/>
      <c r="GWU168" s="9"/>
      <c r="GWV168" s="9"/>
      <c r="GWW168" s="9"/>
      <c r="GWX168" s="9"/>
      <c r="GWY168" s="9"/>
      <c r="GWZ168" s="9"/>
      <c r="GXA168" s="9"/>
      <c r="GXB168" s="9"/>
      <c r="GXC168" s="9"/>
      <c r="GXD168" s="9"/>
      <c r="GXE168" s="9"/>
      <c r="GXF168" s="9"/>
      <c r="GXG168" s="9"/>
      <c r="GXH168" s="9"/>
      <c r="GXI168" s="9"/>
      <c r="GXJ168" s="9"/>
      <c r="GXK168" s="9"/>
      <c r="GXL168" s="9"/>
      <c r="GXM168" s="9"/>
      <c r="GXN168" s="9"/>
      <c r="GXO168" s="9"/>
      <c r="GXP168" s="9"/>
      <c r="GXQ168" s="9"/>
      <c r="GXR168" s="9"/>
      <c r="GXS168" s="9"/>
      <c r="GXT168" s="9"/>
      <c r="GXU168" s="9"/>
      <c r="GXV168" s="9"/>
      <c r="GXW168" s="9"/>
      <c r="GXX168" s="9"/>
      <c r="GXY168" s="9"/>
      <c r="GXZ168" s="9"/>
      <c r="GYA168" s="9"/>
      <c r="GYB168" s="9"/>
      <c r="GYC168" s="9"/>
      <c r="GYD168" s="9"/>
      <c r="GYE168" s="9"/>
      <c r="GYF168" s="9"/>
      <c r="GYG168" s="9"/>
      <c r="GYH168" s="9"/>
      <c r="GYI168" s="9"/>
      <c r="GYJ168" s="9"/>
      <c r="GYK168" s="9"/>
      <c r="GYL168" s="9"/>
      <c r="GYM168" s="9"/>
      <c r="GYN168" s="9"/>
      <c r="GYO168" s="9"/>
      <c r="GYP168" s="9"/>
      <c r="GYQ168" s="9"/>
      <c r="GYR168" s="9"/>
      <c r="GYS168" s="9"/>
      <c r="GYT168" s="9"/>
      <c r="GYU168" s="9"/>
      <c r="GYV168" s="9"/>
      <c r="GYW168" s="9"/>
      <c r="GYX168" s="9"/>
      <c r="GYY168" s="9"/>
      <c r="GYZ168" s="9"/>
      <c r="GZA168" s="9"/>
      <c r="GZB168" s="9"/>
      <c r="GZC168" s="9"/>
      <c r="GZD168" s="9"/>
      <c r="GZE168" s="9"/>
      <c r="GZF168" s="9"/>
      <c r="GZG168" s="9"/>
      <c r="GZH168" s="9"/>
      <c r="GZI168" s="9"/>
      <c r="GZJ168" s="9"/>
      <c r="GZK168" s="9"/>
      <c r="GZL168" s="9"/>
      <c r="GZM168" s="9"/>
      <c r="GZN168" s="9"/>
      <c r="GZO168" s="9"/>
      <c r="GZP168" s="9"/>
      <c r="GZQ168" s="9"/>
      <c r="GZR168" s="9"/>
      <c r="GZS168" s="9"/>
      <c r="GZT168" s="9"/>
      <c r="GZU168" s="9"/>
      <c r="GZV168" s="9"/>
      <c r="GZW168" s="9"/>
      <c r="GZX168" s="9"/>
      <c r="GZY168" s="9"/>
      <c r="GZZ168" s="9"/>
      <c r="HAA168" s="9"/>
      <c r="HAB168" s="9"/>
      <c r="HAC168" s="9"/>
      <c r="HAD168" s="9"/>
      <c r="HAE168" s="9"/>
      <c r="HAF168" s="9"/>
      <c r="HAG168" s="9"/>
      <c r="HAH168" s="9"/>
      <c r="HAI168" s="9"/>
      <c r="HAJ168" s="9"/>
      <c r="HAK168" s="9"/>
      <c r="HAL168" s="9"/>
      <c r="HAM168" s="9"/>
      <c r="HAN168" s="9"/>
      <c r="HAO168" s="9"/>
      <c r="HAP168" s="9"/>
      <c r="HAQ168" s="9"/>
      <c r="HAR168" s="9"/>
      <c r="HAS168" s="9"/>
      <c r="HAT168" s="9"/>
      <c r="HAU168" s="9"/>
      <c r="HAV168" s="9"/>
      <c r="HAW168" s="9"/>
      <c r="HAX168" s="9"/>
      <c r="HAY168" s="9"/>
      <c r="HAZ168" s="9"/>
      <c r="HBA168" s="9"/>
      <c r="HBB168" s="9"/>
      <c r="HBC168" s="9"/>
      <c r="HBD168" s="9"/>
      <c r="HBE168" s="9"/>
      <c r="HBF168" s="9"/>
      <c r="HBG168" s="9"/>
      <c r="HBH168" s="9"/>
      <c r="HBI168" s="9"/>
      <c r="HBJ168" s="9"/>
      <c r="HBK168" s="9"/>
      <c r="HBL168" s="9"/>
      <c r="HBM168" s="9"/>
      <c r="HBN168" s="9"/>
      <c r="HBO168" s="9"/>
      <c r="HBP168" s="9"/>
      <c r="HBQ168" s="9"/>
      <c r="HBR168" s="9"/>
      <c r="HBS168" s="9"/>
      <c r="HBT168" s="9"/>
      <c r="HBU168" s="9"/>
      <c r="HBV168" s="9"/>
      <c r="HBW168" s="9"/>
      <c r="HBX168" s="9"/>
      <c r="HBY168" s="9"/>
      <c r="HBZ168" s="9"/>
      <c r="HCA168" s="9"/>
      <c r="HCB168" s="9"/>
      <c r="HCC168" s="9"/>
      <c r="HCD168" s="9"/>
      <c r="HCE168" s="9"/>
      <c r="HCF168" s="9"/>
      <c r="HCG168" s="9"/>
      <c r="HCH168" s="9"/>
      <c r="HCI168" s="9"/>
      <c r="HCJ168" s="9"/>
      <c r="HCK168" s="9"/>
      <c r="HCL168" s="9"/>
      <c r="HCM168" s="9"/>
      <c r="HCN168" s="9"/>
      <c r="HCO168" s="9"/>
      <c r="HCP168" s="9"/>
      <c r="HCQ168" s="9"/>
      <c r="HCR168" s="9"/>
      <c r="HCS168" s="9"/>
      <c r="HCT168" s="9"/>
      <c r="HCU168" s="9"/>
      <c r="HCV168" s="9"/>
      <c r="HCW168" s="9"/>
      <c r="HCX168" s="9"/>
      <c r="HCY168" s="9"/>
      <c r="HCZ168" s="9"/>
      <c r="HDA168" s="9"/>
      <c r="HDB168" s="9"/>
      <c r="HDC168" s="9"/>
      <c r="HDD168" s="9"/>
      <c r="HDE168" s="9"/>
      <c r="HDF168" s="9"/>
      <c r="HDG168" s="9"/>
      <c r="HDH168" s="9"/>
      <c r="HDI168" s="9"/>
      <c r="HDJ168" s="9"/>
      <c r="HDK168" s="9"/>
      <c r="HDL168" s="9"/>
      <c r="HDM168" s="9"/>
      <c r="HDN168" s="9"/>
      <c r="HDO168" s="9"/>
      <c r="HDP168" s="9"/>
      <c r="HDQ168" s="9"/>
      <c r="HDR168" s="9"/>
      <c r="HDS168" s="9"/>
      <c r="HDT168" s="9"/>
      <c r="HDU168" s="9"/>
      <c r="HDV168" s="9"/>
      <c r="HDW168" s="9"/>
      <c r="HDX168" s="9"/>
      <c r="HDY168" s="9"/>
      <c r="HDZ168" s="9"/>
      <c r="HEA168" s="9"/>
      <c r="HEB168" s="9"/>
      <c r="HEC168" s="9"/>
      <c r="HED168" s="9"/>
      <c r="HEE168" s="9"/>
      <c r="HEF168" s="9"/>
      <c r="HEG168" s="9"/>
      <c r="HEH168" s="9"/>
      <c r="HEI168" s="9"/>
      <c r="HEJ168" s="9"/>
      <c r="HEK168" s="9"/>
      <c r="HEL168" s="9"/>
      <c r="HEM168" s="9"/>
      <c r="HEN168" s="9"/>
      <c r="HEO168" s="9"/>
      <c r="HEP168" s="9"/>
      <c r="HEQ168" s="9"/>
      <c r="HER168" s="9"/>
      <c r="HES168" s="9"/>
      <c r="HET168" s="9"/>
      <c r="HEU168" s="9"/>
      <c r="HEV168" s="9"/>
      <c r="HEW168" s="9"/>
      <c r="HEX168" s="9"/>
      <c r="HEY168" s="9"/>
      <c r="HEZ168" s="9"/>
      <c r="HFA168" s="9"/>
      <c r="HFB168" s="9"/>
      <c r="HFC168" s="9"/>
      <c r="HFD168" s="9"/>
      <c r="HFE168" s="9"/>
      <c r="HFF168" s="9"/>
      <c r="HFG168" s="9"/>
      <c r="HFH168" s="9"/>
      <c r="HFI168" s="9"/>
      <c r="HFJ168" s="9"/>
      <c r="HFK168" s="9"/>
      <c r="HFL168" s="9"/>
      <c r="HFM168" s="9"/>
      <c r="HFN168" s="9"/>
      <c r="HFO168" s="9"/>
      <c r="HFP168" s="9"/>
      <c r="HFQ168" s="9"/>
      <c r="HFR168" s="9"/>
      <c r="HFS168" s="9"/>
      <c r="HFT168" s="9"/>
      <c r="HFU168" s="9"/>
      <c r="HFV168" s="9"/>
      <c r="HFW168" s="9"/>
      <c r="HFX168" s="9"/>
      <c r="HFY168" s="9"/>
      <c r="HFZ168" s="9"/>
      <c r="HGA168" s="9"/>
      <c r="HGB168" s="9"/>
      <c r="HGC168" s="9"/>
      <c r="HGD168" s="9"/>
      <c r="HGE168" s="9"/>
      <c r="HGF168" s="9"/>
      <c r="HGG168" s="9"/>
      <c r="HGH168" s="9"/>
      <c r="HGI168" s="9"/>
      <c r="HGJ168" s="9"/>
      <c r="HGK168" s="9"/>
      <c r="HGL168" s="9"/>
      <c r="HGM168" s="9"/>
      <c r="HGN168" s="9"/>
      <c r="HGO168" s="9"/>
      <c r="HGP168" s="9"/>
      <c r="HGQ168" s="9"/>
      <c r="HGR168" s="9"/>
      <c r="HGS168" s="9"/>
      <c r="HGT168" s="9"/>
      <c r="HGU168" s="9"/>
      <c r="HGV168" s="9"/>
      <c r="HGW168" s="9"/>
      <c r="HGX168" s="9"/>
      <c r="HGY168" s="9"/>
      <c r="HGZ168" s="9"/>
      <c r="HHA168" s="9"/>
      <c r="HHB168" s="9"/>
      <c r="HHC168" s="9"/>
      <c r="HHD168" s="9"/>
      <c r="HHE168" s="9"/>
      <c r="HHF168" s="9"/>
      <c r="HHG168" s="9"/>
      <c r="HHH168" s="9"/>
      <c r="HHI168" s="9"/>
      <c r="HHJ168" s="9"/>
      <c r="HHK168" s="9"/>
      <c r="HHL168" s="9"/>
      <c r="HHM168" s="9"/>
      <c r="HHN168" s="9"/>
      <c r="HHO168" s="9"/>
      <c r="HHP168" s="9"/>
      <c r="HHQ168" s="9"/>
      <c r="HHR168" s="9"/>
      <c r="HHS168" s="9"/>
      <c r="HHT168" s="9"/>
      <c r="HHU168" s="9"/>
      <c r="HHV168" s="9"/>
      <c r="HHW168" s="9"/>
      <c r="HHX168" s="9"/>
      <c r="HHY168" s="9"/>
      <c r="HHZ168" s="9"/>
      <c r="HIA168" s="9"/>
      <c r="HIB168" s="9"/>
      <c r="HIC168" s="9"/>
      <c r="HID168" s="9"/>
      <c r="HIE168" s="9"/>
      <c r="HIF168" s="9"/>
      <c r="HIG168" s="9"/>
      <c r="HIH168" s="9"/>
      <c r="HII168" s="9"/>
      <c r="HIJ168" s="9"/>
      <c r="HIK168" s="9"/>
      <c r="HIL168" s="9"/>
      <c r="HIM168" s="9"/>
      <c r="HIN168" s="9"/>
      <c r="HIO168" s="9"/>
      <c r="HIP168" s="9"/>
      <c r="HIQ168" s="9"/>
      <c r="HIR168" s="9"/>
      <c r="HIS168" s="9"/>
      <c r="HIT168" s="9"/>
      <c r="HIU168" s="9"/>
      <c r="HIV168" s="9"/>
      <c r="HIW168" s="9"/>
      <c r="HIX168" s="9"/>
      <c r="HIY168" s="9"/>
      <c r="HIZ168" s="9"/>
      <c r="HJA168" s="9"/>
      <c r="HJB168" s="9"/>
      <c r="HJC168" s="9"/>
      <c r="HJD168" s="9"/>
      <c r="HJE168" s="9"/>
      <c r="HJF168" s="9"/>
      <c r="HJG168" s="9"/>
      <c r="HJH168" s="9"/>
      <c r="HJI168" s="9"/>
      <c r="HJJ168" s="9"/>
      <c r="HJK168" s="9"/>
      <c r="HJL168" s="9"/>
      <c r="HJM168" s="9"/>
      <c r="HJN168" s="9"/>
      <c r="HJO168" s="9"/>
      <c r="HJP168" s="9"/>
      <c r="HJQ168" s="9"/>
      <c r="HJR168" s="9"/>
      <c r="HJS168" s="9"/>
      <c r="HJT168" s="9"/>
      <c r="HJU168" s="9"/>
      <c r="HJV168" s="9"/>
      <c r="HJW168" s="9"/>
      <c r="HJX168" s="9"/>
      <c r="HJY168" s="9"/>
      <c r="HJZ168" s="9"/>
      <c r="HKA168" s="9"/>
      <c r="HKB168" s="9"/>
      <c r="HKC168" s="9"/>
      <c r="HKD168" s="9"/>
      <c r="HKE168" s="9"/>
      <c r="HKF168" s="9"/>
      <c r="HKG168" s="9"/>
      <c r="HKH168" s="9"/>
      <c r="HKI168" s="9"/>
      <c r="HKJ168" s="9"/>
      <c r="HKK168" s="9"/>
      <c r="HKL168" s="9"/>
      <c r="HKM168" s="9"/>
      <c r="HKN168" s="9"/>
      <c r="HKO168" s="9"/>
      <c r="HKP168" s="9"/>
      <c r="HKQ168" s="9"/>
      <c r="HKR168" s="9"/>
      <c r="HKS168" s="9"/>
      <c r="HKT168" s="9"/>
      <c r="HKU168" s="9"/>
      <c r="HKV168" s="9"/>
      <c r="HKW168" s="9"/>
      <c r="HKX168" s="9"/>
      <c r="HKY168" s="9"/>
      <c r="HKZ168" s="9"/>
      <c r="HLA168" s="9"/>
      <c r="HLB168" s="9"/>
      <c r="HLC168" s="9"/>
      <c r="HLD168" s="9"/>
      <c r="HLE168" s="9"/>
      <c r="HLF168" s="9"/>
      <c r="HLG168" s="9"/>
      <c r="HLH168" s="9"/>
      <c r="HLI168" s="9"/>
      <c r="HLJ168" s="9"/>
      <c r="HLK168" s="9"/>
      <c r="HLL168" s="9"/>
      <c r="HLM168" s="9"/>
      <c r="HLN168" s="9"/>
      <c r="HLO168" s="9"/>
      <c r="HLP168" s="9"/>
      <c r="HLQ168" s="9"/>
      <c r="HLR168" s="9"/>
      <c r="HLS168" s="9"/>
      <c r="HLT168" s="9"/>
      <c r="HLU168" s="9"/>
      <c r="HLV168" s="9"/>
      <c r="HLW168" s="9"/>
      <c r="HLX168" s="9"/>
      <c r="HLY168" s="9"/>
      <c r="HLZ168" s="9"/>
      <c r="HMA168" s="9"/>
      <c r="HMB168" s="9"/>
      <c r="HMC168" s="9"/>
      <c r="HMD168" s="9"/>
      <c r="HME168" s="9"/>
      <c r="HMF168" s="9"/>
      <c r="HMG168" s="9"/>
      <c r="HMH168" s="9"/>
      <c r="HMI168" s="9"/>
      <c r="HMJ168" s="9"/>
      <c r="HMK168" s="9"/>
      <c r="HML168" s="9"/>
      <c r="HMM168" s="9"/>
      <c r="HMN168" s="9"/>
      <c r="HMO168" s="9"/>
      <c r="HMP168" s="9"/>
      <c r="HMQ168" s="9"/>
      <c r="HMR168" s="9"/>
      <c r="HMS168" s="9"/>
      <c r="HMT168" s="9"/>
      <c r="HMU168" s="9"/>
      <c r="HMV168" s="9"/>
      <c r="HMW168" s="9"/>
      <c r="HMX168" s="9"/>
      <c r="HMY168" s="9"/>
      <c r="HMZ168" s="9"/>
      <c r="HNA168" s="9"/>
      <c r="HNB168" s="9"/>
      <c r="HNC168" s="9"/>
      <c r="HND168" s="9"/>
      <c r="HNE168" s="9"/>
      <c r="HNF168" s="9"/>
      <c r="HNG168" s="9"/>
      <c r="HNH168" s="9"/>
      <c r="HNI168" s="9"/>
      <c r="HNJ168" s="9"/>
      <c r="HNK168" s="9"/>
      <c r="HNL168" s="9"/>
      <c r="HNM168" s="9"/>
      <c r="HNN168" s="9"/>
      <c r="HNO168" s="9"/>
      <c r="HNP168" s="9"/>
      <c r="HNQ168" s="9"/>
      <c r="HNR168" s="9"/>
      <c r="HNS168" s="9"/>
      <c r="HNT168" s="9"/>
      <c r="HNU168" s="9"/>
      <c r="HNV168" s="9"/>
      <c r="HNW168" s="9"/>
      <c r="HNX168" s="9"/>
      <c r="HNY168" s="9"/>
      <c r="HNZ168" s="9"/>
      <c r="HOA168" s="9"/>
      <c r="HOB168" s="9"/>
      <c r="HOC168" s="9"/>
      <c r="HOD168" s="9"/>
      <c r="HOE168" s="9"/>
      <c r="HOF168" s="9"/>
      <c r="HOG168" s="9"/>
      <c r="HOH168" s="9"/>
      <c r="HOI168" s="9"/>
      <c r="HOJ168" s="9"/>
      <c r="HOK168" s="9"/>
      <c r="HOL168" s="9"/>
      <c r="HOM168" s="9"/>
      <c r="HON168" s="9"/>
      <c r="HOO168" s="9"/>
      <c r="HOP168" s="9"/>
      <c r="HOQ168" s="9"/>
      <c r="HOR168" s="9"/>
      <c r="HOS168" s="9"/>
      <c r="HOT168" s="9"/>
      <c r="HOU168" s="9"/>
      <c r="HOV168" s="9"/>
      <c r="HOW168" s="9"/>
      <c r="HOX168" s="9"/>
      <c r="HOY168" s="9"/>
      <c r="HOZ168" s="9"/>
      <c r="HPA168" s="9"/>
      <c r="HPB168" s="9"/>
      <c r="HPC168" s="9"/>
      <c r="HPD168" s="9"/>
      <c r="HPE168" s="9"/>
      <c r="HPF168" s="9"/>
      <c r="HPG168" s="9"/>
      <c r="HPH168" s="9"/>
      <c r="HPI168" s="9"/>
      <c r="HPJ168" s="9"/>
      <c r="HPK168" s="9"/>
      <c r="HPL168" s="9"/>
      <c r="HPM168" s="9"/>
      <c r="HPN168" s="9"/>
      <c r="HPO168" s="9"/>
      <c r="HPP168" s="9"/>
      <c r="HPQ168" s="9"/>
      <c r="HPR168" s="9"/>
      <c r="HPS168" s="9"/>
      <c r="HPT168" s="9"/>
      <c r="HPU168" s="9"/>
      <c r="HPV168" s="9"/>
      <c r="HPW168" s="9"/>
      <c r="HPX168" s="9"/>
      <c r="HPY168" s="9"/>
      <c r="HPZ168" s="9"/>
      <c r="HQA168" s="9"/>
      <c r="HQB168" s="9"/>
      <c r="HQC168" s="9"/>
      <c r="HQD168" s="9"/>
      <c r="HQE168" s="9"/>
      <c r="HQF168" s="9"/>
      <c r="HQG168" s="9"/>
      <c r="HQH168" s="9"/>
      <c r="HQI168" s="9"/>
      <c r="HQJ168" s="9"/>
      <c r="HQK168" s="9"/>
      <c r="HQL168" s="9"/>
      <c r="HQM168" s="9"/>
      <c r="HQN168" s="9"/>
      <c r="HQO168" s="9"/>
      <c r="HQP168" s="9"/>
      <c r="HQQ168" s="9"/>
      <c r="HQR168" s="9"/>
      <c r="HQS168" s="9"/>
      <c r="HQT168" s="9"/>
      <c r="HQU168" s="9"/>
      <c r="HQV168" s="9"/>
      <c r="HQW168" s="9"/>
      <c r="HQX168" s="9"/>
      <c r="HQY168" s="9"/>
      <c r="HQZ168" s="9"/>
      <c r="HRA168" s="9"/>
      <c r="HRB168" s="9"/>
      <c r="HRC168" s="9"/>
      <c r="HRD168" s="9"/>
      <c r="HRE168" s="9"/>
      <c r="HRF168" s="9"/>
      <c r="HRG168" s="9"/>
      <c r="HRH168" s="9"/>
      <c r="HRI168" s="9"/>
      <c r="HRJ168" s="9"/>
      <c r="HRK168" s="9"/>
      <c r="HRL168" s="9"/>
      <c r="HRM168" s="9"/>
      <c r="HRN168" s="9"/>
      <c r="HRO168" s="9"/>
      <c r="HRP168" s="9"/>
      <c r="HRQ168" s="9"/>
      <c r="HRR168" s="9"/>
      <c r="HRS168" s="9"/>
      <c r="HRT168" s="9"/>
      <c r="HRU168" s="9"/>
      <c r="HRV168" s="9"/>
      <c r="HRW168" s="9"/>
      <c r="HRX168" s="9"/>
      <c r="HRY168" s="9"/>
      <c r="HRZ168" s="9"/>
      <c r="HSA168" s="9"/>
      <c r="HSB168" s="9"/>
      <c r="HSC168" s="9"/>
      <c r="HSD168" s="9"/>
      <c r="HSE168" s="9"/>
      <c r="HSF168" s="9"/>
      <c r="HSG168" s="9"/>
      <c r="HSH168" s="9"/>
      <c r="HSI168" s="9"/>
      <c r="HSJ168" s="9"/>
      <c r="HSK168" s="9"/>
      <c r="HSL168" s="9"/>
      <c r="HSM168" s="9"/>
      <c r="HSN168" s="9"/>
      <c r="HSO168" s="9"/>
      <c r="HSP168" s="9"/>
      <c r="HSQ168" s="9"/>
      <c r="HSR168" s="9"/>
      <c r="HSS168" s="9"/>
      <c r="HST168" s="9"/>
      <c r="HSU168" s="9"/>
      <c r="HSV168" s="9"/>
      <c r="HSW168" s="9"/>
      <c r="HSX168" s="9"/>
      <c r="HSY168" s="9"/>
      <c r="HSZ168" s="9"/>
      <c r="HTA168" s="9"/>
      <c r="HTB168" s="9"/>
      <c r="HTC168" s="9"/>
      <c r="HTD168" s="9"/>
      <c r="HTE168" s="9"/>
      <c r="HTF168" s="9"/>
      <c r="HTG168" s="9"/>
      <c r="HTH168" s="9"/>
      <c r="HTI168" s="9"/>
      <c r="HTJ168" s="9"/>
      <c r="HTK168" s="9"/>
      <c r="HTL168" s="9"/>
      <c r="HTM168" s="9"/>
      <c r="HTN168" s="9"/>
      <c r="HTO168" s="9"/>
      <c r="HTP168" s="9"/>
      <c r="HTQ168" s="9"/>
      <c r="HTR168" s="9"/>
      <c r="HTS168" s="9"/>
      <c r="HTT168" s="9"/>
      <c r="HTU168" s="9"/>
      <c r="HTV168" s="9"/>
      <c r="HTW168" s="9"/>
      <c r="HTX168" s="9"/>
      <c r="HTY168" s="9"/>
      <c r="HTZ168" s="9"/>
      <c r="HUA168" s="9"/>
      <c r="HUB168" s="9"/>
      <c r="HUC168" s="9"/>
      <c r="HUD168" s="9"/>
      <c r="HUE168" s="9"/>
      <c r="HUF168" s="9"/>
      <c r="HUG168" s="9"/>
      <c r="HUH168" s="9"/>
      <c r="HUI168" s="9"/>
      <c r="HUJ168" s="9"/>
      <c r="HUK168" s="9"/>
      <c r="HUL168" s="9"/>
      <c r="HUM168" s="9"/>
      <c r="HUN168" s="9"/>
      <c r="HUO168" s="9"/>
      <c r="HUP168" s="9"/>
      <c r="HUQ168" s="9"/>
      <c r="HUR168" s="9"/>
      <c r="HUS168" s="9"/>
      <c r="HUT168" s="9"/>
      <c r="HUU168" s="9"/>
      <c r="HUV168" s="9"/>
      <c r="HUW168" s="9"/>
      <c r="HUX168" s="9"/>
      <c r="HUY168" s="9"/>
      <c r="HUZ168" s="9"/>
      <c r="HVA168" s="9"/>
      <c r="HVB168" s="9"/>
      <c r="HVC168" s="9"/>
      <c r="HVD168" s="9"/>
      <c r="HVE168" s="9"/>
      <c r="HVF168" s="9"/>
      <c r="HVG168" s="9"/>
      <c r="HVH168" s="9"/>
      <c r="HVI168" s="9"/>
      <c r="HVJ168" s="9"/>
      <c r="HVK168" s="9"/>
      <c r="HVL168" s="9"/>
      <c r="HVM168" s="9"/>
      <c r="HVN168" s="9"/>
      <c r="HVO168" s="9"/>
      <c r="HVP168" s="9"/>
      <c r="HVQ168" s="9"/>
      <c r="HVR168" s="9"/>
      <c r="HVS168" s="9"/>
      <c r="HVT168" s="9"/>
      <c r="HVU168" s="9"/>
      <c r="HVV168" s="9"/>
      <c r="HVW168" s="9"/>
      <c r="HVX168" s="9"/>
      <c r="HVY168" s="9"/>
      <c r="HVZ168" s="9"/>
      <c r="HWA168" s="9"/>
      <c r="HWB168" s="9"/>
      <c r="HWC168" s="9"/>
      <c r="HWD168" s="9"/>
      <c r="HWE168" s="9"/>
      <c r="HWF168" s="9"/>
      <c r="HWG168" s="9"/>
      <c r="HWH168" s="9"/>
      <c r="HWI168" s="9"/>
      <c r="HWJ168" s="9"/>
      <c r="HWK168" s="9"/>
      <c r="HWL168" s="9"/>
      <c r="HWM168" s="9"/>
      <c r="HWN168" s="9"/>
      <c r="HWO168" s="9"/>
      <c r="HWP168" s="9"/>
      <c r="HWQ168" s="9"/>
      <c r="HWR168" s="9"/>
      <c r="HWS168" s="9"/>
      <c r="HWT168" s="9"/>
      <c r="HWU168" s="9"/>
      <c r="HWV168" s="9"/>
      <c r="HWW168" s="9"/>
      <c r="HWX168" s="9"/>
      <c r="HWY168" s="9"/>
      <c r="HWZ168" s="9"/>
      <c r="HXA168" s="9"/>
      <c r="HXB168" s="9"/>
      <c r="HXC168" s="9"/>
      <c r="HXD168" s="9"/>
      <c r="HXE168" s="9"/>
      <c r="HXF168" s="9"/>
      <c r="HXG168" s="9"/>
      <c r="HXH168" s="9"/>
      <c r="HXI168" s="9"/>
      <c r="HXJ168" s="9"/>
      <c r="HXK168" s="9"/>
      <c r="HXL168" s="9"/>
      <c r="HXM168" s="9"/>
      <c r="HXN168" s="9"/>
      <c r="HXO168" s="9"/>
      <c r="HXP168" s="9"/>
      <c r="HXQ168" s="9"/>
      <c r="HXR168" s="9"/>
      <c r="HXS168" s="9"/>
      <c r="HXT168" s="9"/>
      <c r="HXU168" s="9"/>
      <c r="HXV168" s="9"/>
      <c r="HXW168" s="9"/>
      <c r="HXX168" s="9"/>
      <c r="HXY168" s="9"/>
      <c r="HXZ168" s="9"/>
      <c r="HYA168" s="9"/>
      <c r="HYB168" s="9"/>
      <c r="HYC168" s="9"/>
      <c r="HYD168" s="9"/>
      <c r="HYE168" s="9"/>
      <c r="HYF168" s="9"/>
      <c r="HYG168" s="9"/>
      <c r="HYH168" s="9"/>
      <c r="HYI168" s="9"/>
      <c r="HYJ168" s="9"/>
      <c r="HYK168" s="9"/>
      <c r="HYL168" s="9"/>
      <c r="HYM168" s="9"/>
      <c r="HYN168" s="9"/>
      <c r="HYO168" s="9"/>
      <c r="HYP168" s="9"/>
      <c r="HYQ168" s="9"/>
      <c r="HYR168" s="9"/>
      <c r="HYS168" s="9"/>
      <c r="HYT168" s="9"/>
      <c r="HYU168" s="9"/>
      <c r="HYV168" s="9"/>
      <c r="HYW168" s="9"/>
      <c r="HYX168" s="9"/>
      <c r="HYY168" s="9"/>
      <c r="HYZ168" s="9"/>
      <c r="HZA168" s="9"/>
      <c r="HZB168" s="9"/>
      <c r="HZC168" s="9"/>
      <c r="HZD168" s="9"/>
      <c r="HZE168" s="9"/>
      <c r="HZF168" s="9"/>
      <c r="HZG168" s="9"/>
      <c r="HZH168" s="9"/>
      <c r="HZI168" s="9"/>
      <c r="HZJ168" s="9"/>
      <c r="HZK168" s="9"/>
      <c r="HZL168" s="9"/>
      <c r="HZM168" s="9"/>
      <c r="HZN168" s="9"/>
      <c r="HZO168" s="9"/>
      <c r="HZP168" s="9"/>
      <c r="HZQ168" s="9"/>
      <c r="HZR168" s="9"/>
      <c r="HZS168" s="9"/>
      <c r="HZT168" s="9"/>
      <c r="HZU168" s="9"/>
      <c r="HZV168" s="9"/>
      <c r="HZW168" s="9"/>
      <c r="HZX168" s="9"/>
      <c r="HZY168" s="9"/>
      <c r="HZZ168" s="9"/>
      <c r="IAA168" s="9"/>
      <c r="IAB168" s="9"/>
      <c r="IAC168" s="9"/>
      <c r="IAD168" s="9"/>
      <c r="IAE168" s="9"/>
      <c r="IAF168" s="9"/>
      <c r="IAG168" s="9"/>
      <c r="IAH168" s="9"/>
      <c r="IAI168" s="9"/>
      <c r="IAJ168" s="9"/>
      <c r="IAK168" s="9"/>
      <c r="IAL168" s="9"/>
      <c r="IAM168" s="9"/>
      <c r="IAN168" s="9"/>
      <c r="IAO168" s="9"/>
      <c r="IAP168" s="9"/>
      <c r="IAQ168" s="9"/>
      <c r="IAR168" s="9"/>
      <c r="IAS168" s="9"/>
      <c r="IAT168" s="9"/>
      <c r="IAU168" s="9"/>
      <c r="IAV168" s="9"/>
      <c r="IAW168" s="9"/>
      <c r="IAX168" s="9"/>
      <c r="IAY168" s="9"/>
      <c r="IAZ168" s="9"/>
      <c r="IBA168" s="9"/>
      <c r="IBB168" s="9"/>
      <c r="IBC168" s="9"/>
      <c r="IBD168" s="9"/>
      <c r="IBE168" s="9"/>
      <c r="IBF168" s="9"/>
      <c r="IBG168" s="9"/>
      <c r="IBH168" s="9"/>
      <c r="IBI168" s="9"/>
      <c r="IBJ168" s="9"/>
      <c r="IBK168" s="9"/>
      <c r="IBL168" s="9"/>
      <c r="IBM168" s="9"/>
      <c r="IBN168" s="9"/>
      <c r="IBO168" s="9"/>
      <c r="IBP168" s="9"/>
      <c r="IBQ168" s="9"/>
      <c r="IBR168" s="9"/>
      <c r="IBS168" s="9"/>
      <c r="IBT168" s="9"/>
      <c r="IBU168" s="9"/>
      <c r="IBV168" s="9"/>
      <c r="IBW168" s="9"/>
      <c r="IBX168" s="9"/>
      <c r="IBY168" s="9"/>
      <c r="IBZ168" s="9"/>
      <c r="ICA168" s="9"/>
      <c r="ICB168" s="9"/>
      <c r="ICC168" s="9"/>
      <c r="ICD168" s="9"/>
      <c r="ICE168" s="9"/>
      <c r="ICF168" s="9"/>
      <c r="ICG168" s="9"/>
      <c r="ICH168" s="9"/>
      <c r="ICI168" s="9"/>
      <c r="ICJ168" s="9"/>
      <c r="ICK168" s="9"/>
      <c r="ICL168" s="9"/>
      <c r="ICM168" s="9"/>
      <c r="ICN168" s="9"/>
      <c r="ICO168" s="9"/>
      <c r="ICP168" s="9"/>
      <c r="ICQ168" s="9"/>
      <c r="ICR168" s="9"/>
      <c r="ICS168" s="9"/>
      <c r="ICT168" s="9"/>
      <c r="ICU168" s="9"/>
      <c r="ICV168" s="9"/>
      <c r="ICW168" s="9"/>
      <c r="ICX168" s="9"/>
      <c r="ICY168" s="9"/>
      <c r="ICZ168" s="9"/>
      <c r="IDA168" s="9"/>
      <c r="IDB168" s="9"/>
      <c r="IDC168" s="9"/>
      <c r="IDD168" s="9"/>
      <c r="IDE168" s="9"/>
      <c r="IDF168" s="9"/>
      <c r="IDG168" s="9"/>
      <c r="IDH168" s="9"/>
      <c r="IDI168" s="9"/>
      <c r="IDJ168" s="9"/>
      <c r="IDK168" s="9"/>
      <c r="IDL168" s="9"/>
      <c r="IDM168" s="9"/>
      <c r="IDN168" s="9"/>
      <c r="IDO168" s="9"/>
      <c r="IDP168" s="9"/>
      <c r="IDQ168" s="9"/>
      <c r="IDR168" s="9"/>
      <c r="IDS168" s="9"/>
      <c r="IDT168" s="9"/>
      <c r="IDU168" s="9"/>
      <c r="IDV168" s="9"/>
      <c r="IDW168" s="9"/>
      <c r="IDX168" s="9"/>
      <c r="IDY168" s="9"/>
      <c r="IDZ168" s="9"/>
      <c r="IEA168" s="9"/>
      <c r="IEB168" s="9"/>
      <c r="IEC168" s="9"/>
      <c r="IED168" s="9"/>
      <c r="IEE168" s="9"/>
      <c r="IEF168" s="9"/>
      <c r="IEG168" s="9"/>
      <c r="IEH168" s="9"/>
      <c r="IEI168" s="9"/>
      <c r="IEJ168" s="9"/>
      <c r="IEK168" s="9"/>
      <c r="IEL168" s="9"/>
      <c r="IEM168" s="9"/>
      <c r="IEN168" s="9"/>
      <c r="IEO168" s="9"/>
      <c r="IEP168" s="9"/>
      <c r="IEQ168" s="9"/>
      <c r="IER168" s="9"/>
      <c r="IES168" s="9"/>
      <c r="IET168" s="9"/>
      <c r="IEU168" s="9"/>
      <c r="IEV168" s="9"/>
      <c r="IEW168" s="9"/>
      <c r="IEX168" s="9"/>
      <c r="IEY168" s="9"/>
      <c r="IEZ168" s="9"/>
      <c r="IFA168" s="9"/>
      <c r="IFB168" s="9"/>
      <c r="IFC168" s="9"/>
      <c r="IFD168" s="9"/>
      <c r="IFE168" s="9"/>
      <c r="IFF168" s="9"/>
      <c r="IFG168" s="9"/>
      <c r="IFH168" s="9"/>
      <c r="IFI168" s="9"/>
      <c r="IFJ168" s="9"/>
      <c r="IFK168" s="9"/>
      <c r="IFL168" s="9"/>
      <c r="IFM168" s="9"/>
      <c r="IFN168" s="9"/>
      <c r="IFO168" s="9"/>
      <c r="IFP168" s="9"/>
      <c r="IFQ168" s="9"/>
      <c r="IFR168" s="9"/>
      <c r="IFS168" s="9"/>
      <c r="IFT168" s="9"/>
      <c r="IFU168" s="9"/>
      <c r="IFV168" s="9"/>
      <c r="IFW168" s="9"/>
      <c r="IFX168" s="9"/>
      <c r="IFY168" s="9"/>
      <c r="IFZ168" s="9"/>
      <c r="IGA168" s="9"/>
      <c r="IGB168" s="9"/>
      <c r="IGC168" s="9"/>
      <c r="IGD168" s="9"/>
      <c r="IGE168" s="9"/>
      <c r="IGF168" s="9"/>
      <c r="IGG168" s="9"/>
      <c r="IGH168" s="9"/>
      <c r="IGI168" s="9"/>
      <c r="IGJ168" s="9"/>
      <c r="IGK168" s="9"/>
      <c r="IGL168" s="9"/>
      <c r="IGM168" s="9"/>
      <c r="IGN168" s="9"/>
      <c r="IGO168" s="9"/>
      <c r="IGP168" s="9"/>
      <c r="IGQ168" s="9"/>
      <c r="IGR168" s="9"/>
      <c r="IGS168" s="9"/>
      <c r="IGT168" s="9"/>
      <c r="IGU168" s="9"/>
      <c r="IGV168" s="9"/>
      <c r="IGW168" s="9"/>
      <c r="IGX168" s="9"/>
      <c r="IGY168" s="9"/>
      <c r="IGZ168" s="9"/>
      <c r="IHA168" s="9"/>
      <c r="IHB168" s="9"/>
      <c r="IHC168" s="9"/>
      <c r="IHD168" s="9"/>
      <c r="IHE168" s="9"/>
      <c r="IHF168" s="9"/>
      <c r="IHG168" s="9"/>
      <c r="IHH168" s="9"/>
      <c r="IHI168" s="9"/>
      <c r="IHJ168" s="9"/>
      <c r="IHK168" s="9"/>
      <c r="IHL168" s="9"/>
      <c r="IHM168" s="9"/>
      <c r="IHN168" s="9"/>
      <c r="IHO168" s="9"/>
      <c r="IHP168" s="9"/>
      <c r="IHQ168" s="9"/>
      <c r="IHR168" s="9"/>
      <c r="IHS168" s="9"/>
      <c r="IHT168" s="9"/>
      <c r="IHU168" s="9"/>
      <c r="IHV168" s="9"/>
      <c r="IHW168" s="9"/>
      <c r="IHX168" s="9"/>
      <c r="IHY168" s="9"/>
      <c r="IHZ168" s="9"/>
      <c r="IIA168" s="9"/>
      <c r="IIB168" s="9"/>
      <c r="IIC168" s="9"/>
      <c r="IID168" s="9"/>
      <c r="IIE168" s="9"/>
      <c r="IIF168" s="9"/>
      <c r="IIG168" s="9"/>
      <c r="IIH168" s="9"/>
      <c r="III168" s="9"/>
      <c r="IIJ168" s="9"/>
      <c r="IIK168" s="9"/>
      <c r="IIL168" s="9"/>
      <c r="IIM168" s="9"/>
      <c r="IIN168" s="9"/>
      <c r="IIO168" s="9"/>
      <c r="IIP168" s="9"/>
      <c r="IIQ168" s="9"/>
      <c r="IIR168" s="9"/>
      <c r="IIS168" s="9"/>
      <c r="IIT168" s="9"/>
      <c r="IIU168" s="9"/>
      <c r="IIV168" s="9"/>
      <c r="IIW168" s="9"/>
      <c r="IIX168" s="9"/>
      <c r="IIY168" s="9"/>
      <c r="IIZ168" s="9"/>
      <c r="IJA168" s="9"/>
      <c r="IJB168" s="9"/>
      <c r="IJC168" s="9"/>
      <c r="IJD168" s="9"/>
      <c r="IJE168" s="9"/>
      <c r="IJF168" s="9"/>
      <c r="IJG168" s="9"/>
      <c r="IJH168" s="9"/>
      <c r="IJI168" s="9"/>
      <c r="IJJ168" s="9"/>
      <c r="IJK168" s="9"/>
      <c r="IJL168" s="9"/>
      <c r="IJM168" s="9"/>
      <c r="IJN168" s="9"/>
      <c r="IJO168" s="9"/>
      <c r="IJP168" s="9"/>
      <c r="IJQ168" s="9"/>
      <c r="IJR168" s="9"/>
      <c r="IJS168" s="9"/>
      <c r="IJT168" s="9"/>
      <c r="IJU168" s="9"/>
      <c r="IJV168" s="9"/>
      <c r="IJW168" s="9"/>
      <c r="IJX168" s="9"/>
      <c r="IJY168" s="9"/>
      <c r="IJZ168" s="9"/>
      <c r="IKA168" s="9"/>
      <c r="IKB168" s="9"/>
      <c r="IKC168" s="9"/>
      <c r="IKD168" s="9"/>
      <c r="IKE168" s="9"/>
      <c r="IKF168" s="9"/>
      <c r="IKG168" s="9"/>
      <c r="IKH168" s="9"/>
      <c r="IKI168" s="9"/>
      <c r="IKJ168" s="9"/>
      <c r="IKK168" s="9"/>
      <c r="IKL168" s="9"/>
      <c r="IKM168" s="9"/>
      <c r="IKN168" s="9"/>
      <c r="IKO168" s="9"/>
      <c r="IKP168" s="9"/>
      <c r="IKQ168" s="9"/>
      <c r="IKR168" s="9"/>
      <c r="IKS168" s="9"/>
      <c r="IKT168" s="9"/>
      <c r="IKU168" s="9"/>
      <c r="IKV168" s="9"/>
      <c r="IKW168" s="9"/>
      <c r="IKX168" s="9"/>
      <c r="IKY168" s="9"/>
      <c r="IKZ168" s="9"/>
      <c r="ILA168" s="9"/>
      <c r="ILB168" s="9"/>
      <c r="ILC168" s="9"/>
      <c r="ILD168" s="9"/>
      <c r="ILE168" s="9"/>
      <c r="ILF168" s="9"/>
      <c r="ILG168" s="9"/>
      <c r="ILH168" s="9"/>
      <c r="ILI168" s="9"/>
      <c r="ILJ168" s="9"/>
      <c r="ILK168" s="9"/>
      <c r="ILL168" s="9"/>
      <c r="ILM168" s="9"/>
      <c r="ILN168" s="9"/>
      <c r="ILO168" s="9"/>
      <c r="ILP168" s="9"/>
      <c r="ILQ168" s="9"/>
      <c r="ILR168" s="9"/>
      <c r="ILS168" s="9"/>
      <c r="ILT168" s="9"/>
      <c r="ILU168" s="9"/>
      <c r="ILV168" s="9"/>
      <c r="ILW168" s="9"/>
      <c r="ILX168" s="9"/>
      <c r="ILY168" s="9"/>
      <c r="ILZ168" s="9"/>
      <c r="IMA168" s="9"/>
      <c r="IMB168" s="9"/>
      <c r="IMC168" s="9"/>
      <c r="IMD168" s="9"/>
      <c r="IME168" s="9"/>
      <c r="IMF168" s="9"/>
      <c r="IMG168" s="9"/>
      <c r="IMH168" s="9"/>
      <c r="IMI168" s="9"/>
      <c r="IMJ168" s="9"/>
      <c r="IMK168" s="9"/>
      <c r="IML168" s="9"/>
      <c r="IMM168" s="9"/>
      <c r="IMN168" s="9"/>
      <c r="IMO168" s="9"/>
      <c r="IMP168" s="9"/>
      <c r="IMQ168" s="9"/>
      <c r="IMR168" s="9"/>
      <c r="IMS168" s="9"/>
      <c r="IMT168" s="9"/>
      <c r="IMU168" s="9"/>
      <c r="IMV168" s="9"/>
      <c r="IMW168" s="9"/>
      <c r="IMX168" s="9"/>
      <c r="IMY168" s="9"/>
      <c r="IMZ168" s="9"/>
      <c r="INA168" s="9"/>
      <c r="INB168" s="9"/>
      <c r="INC168" s="9"/>
      <c r="IND168" s="9"/>
      <c r="INE168" s="9"/>
      <c r="INF168" s="9"/>
      <c r="ING168" s="9"/>
      <c r="INH168" s="9"/>
      <c r="INI168" s="9"/>
      <c r="INJ168" s="9"/>
      <c r="INK168" s="9"/>
      <c r="INL168" s="9"/>
      <c r="INM168" s="9"/>
      <c r="INN168" s="9"/>
      <c r="INO168" s="9"/>
      <c r="INP168" s="9"/>
      <c r="INQ168" s="9"/>
      <c r="INR168" s="9"/>
      <c r="INS168" s="9"/>
      <c r="INT168" s="9"/>
      <c r="INU168" s="9"/>
      <c r="INV168" s="9"/>
      <c r="INW168" s="9"/>
      <c r="INX168" s="9"/>
      <c r="INY168" s="9"/>
      <c r="INZ168" s="9"/>
      <c r="IOA168" s="9"/>
      <c r="IOB168" s="9"/>
      <c r="IOC168" s="9"/>
      <c r="IOD168" s="9"/>
      <c r="IOE168" s="9"/>
      <c r="IOF168" s="9"/>
      <c r="IOG168" s="9"/>
      <c r="IOH168" s="9"/>
      <c r="IOI168" s="9"/>
      <c r="IOJ168" s="9"/>
      <c r="IOK168" s="9"/>
      <c r="IOL168" s="9"/>
      <c r="IOM168" s="9"/>
      <c r="ION168" s="9"/>
      <c r="IOO168" s="9"/>
      <c r="IOP168" s="9"/>
      <c r="IOQ168" s="9"/>
      <c r="IOR168" s="9"/>
      <c r="IOS168" s="9"/>
      <c r="IOT168" s="9"/>
      <c r="IOU168" s="9"/>
      <c r="IOV168" s="9"/>
      <c r="IOW168" s="9"/>
      <c r="IOX168" s="9"/>
      <c r="IOY168" s="9"/>
      <c r="IOZ168" s="9"/>
      <c r="IPA168" s="9"/>
      <c r="IPB168" s="9"/>
      <c r="IPC168" s="9"/>
      <c r="IPD168" s="9"/>
      <c r="IPE168" s="9"/>
      <c r="IPF168" s="9"/>
      <c r="IPG168" s="9"/>
      <c r="IPH168" s="9"/>
      <c r="IPI168" s="9"/>
      <c r="IPJ168" s="9"/>
      <c r="IPK168" s="9"/>
      <c r="IPL168" s="9"/>
      <c r="IPM168" s="9"/>
      <c r="IPN168" s="9"/>
      <c r="IPO168" s="9"/>
      <c r="IPP168" s="9"/>
      <c r="IPQ168" s="9"/>
      <c r="IPR168" s="9"/>
      <c r="IPS168" s="9"/>
      <c r="IPT168" s="9"/>
      <c r="IPU168" s="9"/>
      <c r="IPV168" s="9"/>
      <c r="IPW168" s="9"/>
      <c r="IPX168" s="9"/>
      <c r="IPY168" s="9"/>
      <c r="IPZ168" s="9"/>
      <c r="IQA168" s="9"/>
      <c r="IQB168" s="9"/>
      <c r="IQC168" s="9"/>
      <c r="IQD168" s="9"/>
      <c r="IQE168" s="9"/>
      <c r="IQF168" s="9"/>
      <c r="IQG168" s="9"/>
      <c r="IQH168" s="9"/>
      <c r="IQI168" s="9"/>
      <c r="IQJ168" s="9"/>
      <c r="IQK168" s="9"/>
      <c r="IQL168" s="9"/>
      <c r="IQM168" s="9"/>
      <c r="IQN168" s="9"/>
      <c r="IQO168" s="9"/>
      <c r="IQP168" s="9"/>
      <c r="IQQ168" s="9"/>
      <c r="IQR168" s="9"/>
      <c r="IQS168" s="9"/>
      <c r="IQT168" s="9"/>
      <c r="IQU168" s="9"/>
      <c r="IQV168" s="9"/>
      <c r="IQW168" s="9"/>
      <c r="IQX168" s="9"/>
      <c r="IQY168" s="9"/>
      <c r="IQZ168" s="9"/>
      <c r="IRA168" s="9"/>
      <c r="IRB168" s="9"/>
      <c r="IRC168" s="9"/>
      <c r="IRD168" s="9"/>
      <c r="IRE168" s="9"/>
      <c r="IRF168" s="9"/>
      <c r="IRG168" s="9"/>
      <c r="IRH168" s="9"/>
      <c r="IRI168" s="9"/>
      <c r="IRJ168" s="9"/>
      <c r="IRK168" s="9"/>
      <c r="IRL168" s="9"/>
      <c r="IRM168" s="9"/>
      <c r="IRN168" s="9"/>
      <c r="IRO168" s="9"/>
      <c r="IRP168" s="9"/>
      <c r="IRQ168" s="9"/>
      <c r="IRR168" s="9"/>
      <c r="IRS168" s="9"/>
      <c r="IRT168" s="9"/>
      <c r="IRU168" s="9"/>
      <c r="IRV168" s="9"/>
      <c r="IRW168" s="9"/>
      <c r="IRX168" s="9"/>
      <c r="IRY168" s="9"/>
      <c r="IRZ168" s="9"/>
      <c r="ISA168" s="9"/>
      <c r="ISB168" s="9"/>
      <c r="ISC168" s="9"/>
      <c r="ISD168" s="9"/>
      <c r="ISE168" s="9"/>
      <c r="ISF168" s="9"/>
      <c r="ISG168" s="9"/>
      <c r="ISH168" s="9"/>
      <c r="ISI168" s="9"/>
      <c r="ISJ168" s="9"/>
      <c r="ISK168" s="9"/>
      <c r="ISL168" s="9"/>
      <c r="ISM168" s="9"/>
      <c r="ISN168" s="9"/>
      <c r="ISO168" s="9"/>
      <c r="ISP168" s="9"/>
      <c r="ISQ168" s="9"/>
      <c r="ISR168" s="9"/>
      <c r="ISS168" s="9"/>
      <c r="IST168" s="9"/>
      <c r="ISU168" s="9"/>
      <c r="ISV168" s="9"/>
      <c r="ISW168" s="9"/>
      <c r="ISX168" s="9"/>
      <c r="ISY168" s="9"/>
      <c r="ISZ168" s="9"/>
      <c r="ITA168" s="9"/>
      <c r="ITB168" s="9"/>
      <c r="ITC168" s="9"/>
      <c r="ITD168" s="9"/>
      <c r="ITE168" s="9"/>
      <c r="ITF168" s="9"/>
      <c r="ITG168" s="9"/>
      <c r="ITH168" s="9"/>
      <c r="ITI168" s="9"/>
      <c r="ITJ168" s="9"/>
      <c r="ITK168" s="9"/>
      <c r="ITL168" s="9"/>
      <c r="ITM168" s="9"/>
      <c r="ITN168" s="9"/>
      <c r="ITO168" s="9"/>
      <c r="ITP168" s="9"/>
      <c r="ITQ168" s="9"/>
      <c r="ITR168" s="9"/>
      <c r="ITS168" s="9"/>
      <c r="ITT168" s="9"/>
      <c r="ITU168" s="9"/>
      <c r="ITV168" s="9"/>
      <c r="ITW168" s="9"/>
      <c r="ITX168" s="9"/>
      <c r="ITY168" s="9"/>
      <c r="ITZ168" s="9"/>
      <c r="IUA168" s="9"/>
      <c r="IUB168" s="9"/>
      <c r="IUC168" s="9"/>
      <c r="IUD168" s="9"/>
      <c r="IUE168" s="9"/>
      <c r="IUF168" s="9"/>
      <c r="IUG168" s="9"/>
      <c r="IUH168" s="9"/>
      <c r="IUI168" s="9"/>
      <c r="IUJ168" s="9"/>
      <c r="IUK168" s="9"/>
      <c r="IUL168" s="9"/>
      <c r="IUM168" s="9"/>
      <c r="IUN168" s="9"/>
      <c r="IUO168" s="9"/>
      <c r="IUP168" s="9"/>
      <c r="IUQ168" s="9"/>
      <c r="IUR168" s="9"/>
      <c r="IUS168" s="9"/>
      <c r="IUT168" s="9"/>
      <c r="IUU168" s="9"/>
      <c r="IUV168" s="9"/>
      <c r="IUW168" s="9"/>
      <c r="IUX168" s="9"/>
      <c r="IUY168" s="9"/>
      <c r="IUZ168" s="9"/>
      <c r="IVA168" s="9"/>
      <c r="IVB168" s="9"/>
      <c r="IVC168" s="9"/>
      <c r="IVD168" s="9"/>
      <c r="IVE168" s="9"/>
      <c r="IVF168" s="9"/>
      <c r="IVG168" s="9"/>
      <c r="IVH168" s="9"/>
      <c r="IVI168" s="9"/>
      <c r="IVJ168" s="9"/>
      <c r="IVK168" s="9"/>
      <c r="IVL168" s="9"/>
      <c r="IVM168" s="9"/>
      <c r="IVN168" s="9"/>
      <c r="IVO168" s="9"/>
      <c r="IVP168" s="9"/>
      <c r="IVQ168" s="9"/>
      <c r="IVR168" s="9"/>
      <c r="IVS168" s="9"/>
      <c r="IVT168" s="9"/>
      <c r="IVU168" s="9"/>
      <c r="IVV168" s="9"/>
      <c r="IVW168" s="9"/>
      <c r="IVX168" s="9"/>
      <c r="IVY168" s="9"/>
      <c r="IVZ168" s="9"/>
      <c r="IWA168" s="9"/>
      <c r="IWB168" s="9"/>
      <c r="IWC168" s="9"/>
      <c r="IWD168" s="9"/>
      <c r="IWE168" s="9"/>
      <c r="IWF168" s="9"/>
      <c r="IWG168" s="9"/>
      <c r="IWH168" s="9"/>
      <c r="IWI168" s="9"/>
      <c r="IWJ168" s="9"/>
      <c r="IWK168" s="9"/>
      <c r="IWL168" s="9"/>
      <c r="IWM168" s="9"/>
      <c r="IWN168" s="9"/>
      <c r="IWO168" s="9"/>
      <c r="IWP168" s="9"/>
      <c r="IWQ168" s="9"/>
      <c r="IWR168" s="9"/>
      <c r="IWS168" s="9"/>
      <c r="IWT168" s="9"/>
      <c r="IWU168" s="9"/>
      <c r="IWV168" s="9"/>
      <c r="IWW168" s="9"/>
      <c r="IWX168" s="9"/>
      <c r="IWY168" s="9"/>
      <c r="IWZ168" s="9"/>
      <c r="IXA168" s="9"/>
      <c r="IXB168" s="9"/>
      <c r="IXC168" s="9"/>
      <c r="IXD168" s="9"/>
      <c r="IXE168" s="9"/>
      <c r="IXF168" s="9"/>
      <c r="IXG168" s="9"/>
      <c r="IXH168" s="9"/>
      <c r="IXI168" s="9"/>
      <c r="IXJ168" s="9"/>
      <c r="IXK168" s="9"/>
      <c r="IXL168" s="9"/>
      <c r="IXM168" s="9"/>
      <c r="IXN168" s="9"/>
      <c r="IXO168" s="9"/>
      <c r="IXP168" s="9"/>
      <c r="IXQ168" s="9"/>
      <c r="IXR168" s="9"/>
      <c r="IXS168" s="9"/>
      <c r="IXT168" s="9"/>
      <c r="IXU168" s="9"/>
      <c r="IXV168" s="9"/>
      <c r="IXW168" s="9"/>
      <c r="IXX168" s="9"/>
      <c r="IXY168" s="9"/>
      <c r="IXZ168" s="9"/>
      <c r="IYA168" s="9"/>
      <c r="IYB168" s="9"/>
      <c r="IYC168" s="9"/>
      <c r="IYD168" s="9"/>
      <c r="IYE168" s="9"/>
      <c r="IYF168" s="9"/>
      <c r="IYG168" s="9"/>
      <c r="IYH168" s="9"/>
      <c r="IYI168" s="9"/>
      <c r="IYJ168" s="9"/>
      <c r="IYK168" s="9"/>
      <c r="IYL168" s="9"/>
      <c r="IYM168" s="9"/>
      <c r="IYN168" s="9"/>
      <c r="IYO168" s="9"/>
      <c r="IYP168" s="9"/>
      <c r="IYQ168" s="9"/>
      <c r="IYR168" s="9"/>
      <c r="IYS168" s="9"/>
      <c r="IYT168" s="9"/>
      <c r="IYU168" s="9"/>
      <c r="IYV168" s="9"/>
      <c r="IYW168" s="9"/>
      <c r="IYX168" s="9"/>
      <c r="IYY168" s="9"/>
      <c r="IYZ168" s="9"/>
      <c r="IZA168" s="9"/>
      <c r="IZB168" s="9"/>
      <c r="IZC168" s="9"/>
      <c r="IZD168" s="9"/>
      <c r="IZE168" s="9"/>
      <c r="IZF168" s="9"/>
      <c r="IZG168" s="9"/>
      <c r="IZH168" s="9"/>
      <c r="IZI168" s="9"/>
      <c r="IZJ168" s="9"/>
      <c r="IZK168" s="9"/>
      <c r="IZL168" s="9"/>
      <c r="IZM168" s="9"/>
      <c r="IZN168" s="9"/>
      <c r="IZO168" s="9"/>
      <c r="IZP168" s="9"/>
      <c r="IZQ168" s="9"/>
      <c r="IZR168" s="9"/>
      <c r="IZS168" s="9"/>
      <c r="IZT168" s="9"/>
      <c r="IZU168" s="9"/>
      <c r="IZV168" s="9"/>
      <c r="IZW168" s="9"/>
      <c r="IZX168" s="9"/>
      <c r="IZY168" s="9"/>
      <c r="IZZ168" s="9"/>
      <c r="JAA168" s="9"/>
      <c r="JAB168" s="9"/>
      <c r="JAC168" s="9"/>
      <c r="JAD168" s="9"/>
      <c r="JAE168" s="9"/>
      <c r="JAF168" s="9"/>
      <c r="JAG168" s="9"/>
      <c r="JAH168" s="9"/>
      <c r="JAI168" s="9"/>
      <c r="JAJ168" s="9"/>
      <c r="JAK168" s="9"/>
      <c r="JAL168" s="9"/>
      <c r="JAM168" s="9"/>
      <c r="JAN168" s="9"/>
      <c r="JAO168" s="9"/>
      <c r="JAP168" s="9"/>
      <c r="JAQ168" s="9"/>
      <c r="JAR168" s="9"/>
      <c r="JAS168" s="9"/>
      <c r="JAT168" s="9"/>
      <c r="JAU168" s="9"/>
      <c r="JAV168" s="9"/>
      <c r="JAW168" s="9"/>
      <c r="JAX168" s="9"/>
      <c r="JAY168" s="9"/>
      <c r="JAZ168" s="9"/>
      <c r="JBA168" s="9"/>
      <c r="JBB168" s="9"/>
      <c r="JBC168" s="9"/>
      <c r="JBD168" s="9"/>
      <c r="JBE168" s="9"/>
      <c r="JBF168" s="9"/>
      <c r="JBG168" s="9"/>
      <c r="JBH168" s="9"/>
      <c r="JBI168" s="9"/>
      <c r="JBJ168" s="9"/>
      <c r="JBK168" s="9"/>
      <c r="JBL168" s="9"/>
      <c r="JBM168" s="9"/>
      <c r="JBN168" s="9"/>
      <c r="JBO168" s="9"/>
      <c r="JBP168" s="9"/>
      <c r="JBQ168" s="9"/>
      <c r="JBR168" s="9"/>
      <c r="JBS168" s="9"/>
      <c r="JBT168" s="9"/>
      <c r="JBU168" s="9"/>
      <c r="JBV168" s="9"/>
      <c r="JBW168" s="9"/>
      <c r="JBX168" s="9"/>
      <c r="JBY168" s="9"/>
      <c r="JBZ168" s="9"/>
      <c r="JCA168" s="9"/>
      <c r="JCB168" s="9"/>
      <c r="JCC168" s="9"/>
      <c r="JCD168" s="9"/>
      <c r="JCE168" s="9"/>
      <c r="JCF168" s="9"/>
      <c r="JCG168" s="9"/>
      <c r="JCH168" s="9"/>
      <c r="JCI168" s="9"/>
      <c r="JCJ168" s="9"/>
      <c r="JCK168" s="9"/>
      <c r="JCL168" s="9"/>
      <c r="JCM168" s="9"/>
      <c r="JCN168" s="9"/>
      <c r="JCO168" s="9"/>
      <c r="JCP168" s="9"/>
      <c r="JCQ168" s="9"/>
      <c r="JCR168" s="9"/>
      <c r="JCS168" s="9"/>
      <c r="JCT168" s="9"/>
      <c r="JCU168" s="9"/>
      <c r="JCV168" s="9"/>
      <c r="JCW168" s="9"/>
      <c r="JCX168" s="9"/>
      <c r="JCY168" s="9"/>
      <c r="JCZ168" s="9"/>
      <c r="JDA168" s="9"/>
      <c r="JDB168" s="9"/>
      <c r="JDC168" s="9"/>
      <c r="JDD168" s="9"/>
      <c r="JDE168" s="9"/>
      <c r="JDF168" s="9"/>
      <c r="JDG168" s="9"/>
      <c r="JDH168" s="9"/>
      <c r="JDI168" s="9"/>
      <c r="JDJ168" s="9"/>
      <c r="JDK168" s="9"/>
      <c r="JDL168" s="9"/>
      <c r="JDM168" s="9"/>
      <c r="JDN168" s="9"/>
      <c r="JDO168" s="9"/>
      <c r="JDP168" s="9"/>
      <c r="JDQ168" s="9"/>
      <c r="JDR168" s="9"/>
      <c r="JDS168" s="9"/>
      <c r="JDT168" s="9"/>
      <c r="JDU168" s="9"/>
      <c r="JDV168" s="9"/>
      <c r="JDW168" s="9"/>
      <c r="JDX168" s="9"/>
      <c r="JDY168" s="9"/>
      <c r="JDZ168" s="9"/>
      <c r="JEA168" s="9"/>
      <c r="JEB168" s="9"/>
      <c r="JEC168" s="9"/>
      <c r="JED168" s="9"/>
      <c r="JEE168" s="9"/>
      <c r="JEF168" s="9"/>
      <c r="JEG168" s="9"/>
      <c r="JEH168" s="9"/>
      <c r="JEI168" s="9"/>
      <c r="JEJ168" s="9"/>
      <c r="JEK168" s="9"/>
      <c r="JEL168" s="9"/>
      <c r="JEM168" s="9"/>
      <c r="JEN168" s="9"/>
      <c r="JEO168" s="9"/>
      <c r="JEP168" s="9"/>
      <c r="JEQ168" s="9"/>
      <c r="JER168" s="9"/>
      <c r="JES168" s="9"/>
      <c r="JET168" s="9"/>
      <c r="JEU168" s="9"/>
      <c r="JEV168" s="9"/>
      <c r="JEW168" s="9"/>
      <c r="JEX168" s="9"/>
      <c r="JEY168" s="9"/>
      <c r="JEZ168" s="9"/>
      <c r="JFA168" s="9"/>
      <c r="JFB168" s="9"/>
      <c r="JFC168" s="9"/>
      <c r="JFD168" s="9"/>
      <c r="JFE168" s="9"/>
      <c r="JFF168" s="9"/>
      <c r="JFG168" s="9"/>
      <c r="JFH168" s="9"/>
      <c r="JFI168" s="9"/>
      <c r="JFJ168" s="9"/>
      <c r="JFK168" s="9"/>
      <c r="JFL168" s="9"/>
      <c r="JFM168" s="9"/>
      <c r="JFN168" s="9"/>
      <c r="JFO168" s="9"/>
      <c r="JFP168" s="9"/>
      <c r="JFQ168" s="9"/>
      <c r="JFR168" s="9"/>
      <c r="JFS168" s="9"/>
      <c r="JFT168" s="9"/>
      <c r="JFU168" s="9"/>
      <c r="JFV168" s="9"/>
      <c r="JFW168" s="9"/>
      <c r="JFX168" s="9"/>
      <c r="JFY168" s="9"/>
      <c r="JFZ168" s="9"/>
      <c r="JGA168" s="9"/>
      <c r="JGB168" s="9"/>
      <c r="JGC168" s="9"/>
      <c r="JGD168" s="9"/>
      <c r="JGE168" s="9"/>
      <c r="JGF168" s="9"/>
      <c r="JGG168" s="9"/>
      <c r="JGH168" s="9"/>
      <c r="JGI168" s="9"/>
      <c r="JGJ168" s="9"/>
      <c r="JGK168" s="9"/>
      <c r="JGL168" s="9"/>
      <c r="JGM168" s="9"/>
      <c r="JGN168" s="9"/>
      <c r="JGO168" s="9"/>
      <c r="JGP168" s="9"/>
      <c r="JGQ168" s="9"/>
      <c r="JGR168" s="9"/>
      <c r="JGS168" s="9"/>
      <c r="JGT168" s="9"/>
      <c r="JGU168" s="9"/>
      <c r="JGV168" s="9"/>
      <c r="JGW168" s="9"/>
      <c r="JGX168" s="9"/>
      <c r="JGY168" s="9"/>
      <c r="JGZ168" s="9"/>
      <c r="JHA168" s="9"/>
      <c r="JHB168" s="9"/>
      <c r="JHC168" s="9"/>
      <c r="JHD168" s="9"/>
      <c r="JHE168" s="9"/>
      <c r="JHF168" s="9"/>
      <c r="JHG168" s="9"/>
      <c r="JHH168" s="9"/>
      <c r="JHI168" s="9"/>
      <c r="JHJ168" s="9"/>
      <c r="JHK168" s="9"/>
      <c r="JHL168" s="9"/>
      <c r="JHM168" s="9"/>
      <c r="JHN168" s="9"/>
      <c r="JHO168" s="9"/>
      <c r="JHP168" s="9"/>
      <c r="JHQ168" s="9"/>
      <c r="JHR168" s="9"/>
      <c r="JHS168" s="9"/>
      <c r="JHT168" s="9"/>
      <c r="JHU168" s="9"/>
      <c r="JHV168" s="9"/>
      <c r="JHW168" s="9"/>
      <c r="JHX168" s="9"/>
      <c r="JHY168" s="9"/>
      <c r="JHZ168" s="9"/>
      <c r="JIA168" s="9"/>
      <c r="JIB168" s="9"/>
      <c r="JIC168" s="9"/>
      <c r="JID168" s="9"/>
      <c r="JIE168" s="9"/>
      <c r="JIF168" s="9"/>
      <c r="JIG168" s="9"/>
      <c r="JIH168" s="9"/>
      <c r="JII168" s="9"/>
      <c r="JIJ168" s="9"/>
      <c r="JIK168" s="9"/>
      <c r="JIL168" s="9"/>
      <c r="JIM168" s="9"/>
      <c r="JIN168" s="9"/>
      <c r="JIO168" s="9"/>
      <c r="JIP168" s="9"/>
      <c r="JIQ168" s="9"/>
      <c r="JIR168" s="9"/>
      <c r="JIS168" s="9"/>
      <c r="JIT168" s="9"/>
      <c r="JIU168" s="9"/>
      <c r="JIV168" s="9"/>
      <c r="JIW168" s="9"/>
      <c r="JIX168" s="9"/>
      <c r="JIY168" s="9"/>
      <c r="JIZ168" s="9"/>
      <c r="JJA168" s="9"/>
      <c r="JJB168" s="9"/>
      <c r="JJC168" s="9"/>
      <c r="JJD168" s="9"/>
      <c r="JJE168" s="9"/>
      <c r="JJF168" s="9"/>
      <c r="JJG168" s="9"/>
      <c r="JJH168" s="9"/>
      <c r="JJI168" s="9"/>
      <c r="JJJ168" s="9"/>
      <c r="JJK168" s="9"/>
      <c r="JJL168" s="9"/>
      <c r="JJM168" s="9"/>
      <c r="JJN168" s="9"/>
      <c r="JJO168" s="9"/>
      <c r="JJP168" s="9"/>
      <c r="JJQ168" s="9"/>
      <c r="JJR168" s="9"/>
      <c r="JJS168" s="9"/>
      <c r="JJT168" s="9"/>
      <c r="JJU168" s="9"/>
      <c r="JJV168" s="9"/>
      <c r="JJW168" s="9"/>
      <c r="JJX168" s="9"/>
      <c r="JJY168" s="9"/>
      <c r="JJZ168" s="9"/>
      <c r="JKA168" s="9"/>
      <c r="JKB168" s="9"/>
      <c r="JKC168" s="9"/>
      <c r="JKD168" s="9"/>
      <c r="JKE168" s="9"/>
      <c r="JKF168" s="9"/>
      <c r="JKG168" s="9"/>
      <c r="JKH168" s="9"/>
      <c r="JKI168" s="9"/>
      <c r="JKJ168" s="9"/>
      <c r="JKK168" s="9"/>
      <c r="JKL168" s="9"/>
      <c r="JKM168" s="9"/>
      <c r="JKN168" s="9"/>
      <c r="JKO168" s="9"/>
      <c r="JKP168" s="9"/>
      <c r="JKQ168" s="9"/>
      <c r="JKR168" s="9"/>
      <c r="JKS168" s="9"/>
      <c r="JKT168" s="9"/>
      <c r="JKU168" s="9"/>
      <c r="JKV168" s="9"/>
      <c r="JKW168" s="9"/>
      <c r="JKX168" s="9"/>
      <c r="JKY168" s="9"/>
      <c r="JKZ168" s="9"/>
      <c r="JLA168" s="9"/>
      <c r="JLB168" s="9"/>
      <c r="JLC168" s="9"/>
      <c r="JLD168" s="9"/>
      <c r="JLE168" s="9"/>
      <c r="JLF168" s="9"/>
      <c r="JLG168" s="9"/>
      <c r="JLH168" s="9"/>
      <c r="JLI168" s="9"/>
      <c r="JLJ168" s="9"/>
      <c r="JLK168" s="9"/>
      <c r="JLL168" s="9"/>
      <c r="JLM168" s="9"/>
      <c r="JLN168" s="9"/>
      <c r="JLO168" s="9"/>
      <c r="JLP168" s="9"/>
      <c r="JLQ168" s="9"/>
      <c r="JLR168" s="9"/>
      <c r="JLS168" s="9"/>
      <c r="JLT168" s="9"/>
      <c r="JLU168" s="9"/>
      <c r="JLV168" s="9"/>
      <c r="JLW168" s="9"/>
      <c r="JLX168" s="9"/>
      <c r="JLY168" s="9"/>
      <c r="JLZ168" s="9"/>
      <c r="JMA168" s="9"/>
      <c r="JMB168" s="9"/>
      <c r="JMC168" s="9"/>
      <c r="JMD168" s="9"/>
      <c r="JME168" s="9"/>
      <c r="JMF168" s="9"/>
      <c r="JMG168" s="9"/>
      <c r="JMH168" s="9"/>
      <c r="JMI168" s="9"/>
      <c r="JMJ168" s="9"/>
      <c r="JMK168" s="9"/>
      <c r="JML168" s="9"/>
      <c r="JMM168" s="9"/>
      <c r="JMN168" s="9"/>
      <c r="JMO168" s="9"/>
      <c r="JMP168" s="9"/>
      <c r="JMQ168" s="9"/>
      <c r="JMR168" s="9"/>
      <c r="JMS168" s="9"/>
      <c r="JMT168" s="9"/>
      <c r="JMU168" s="9"/>
      <c r="JMV168" s="9"/>
      <c r="JMW168" s="9"/>
      <c r="JMX168" s="9"/>
      <c r="JMY168" s="9"/>
      <c r="JMZ168" s="9"/>
      <c r="JNA168" s="9"/>
      <c r="JNB168" s="9"/>
      <c r="JNC168" s="9"/>
      <c r="JND168" s="9"/>
      <c r="JNE168" s="9"/>
      <c r="JNF168" s="9"/>
      <c r="JNG168" s="9"/>
      <c r="JNH168" s="9"/>
      <c r="JNI168" s="9"/>
      <c r="JNJ168" s="9"/>
      <c r="JNK168" s="9"/>
      <c r="JNL168" s="9"/>
      <c r="JNM168" s="9"/>
      <c r="JNN168" s="9"/>
      <c r="JNO168" s="9"/>
      <c r="JNP168" s="9"/>
      <c r="JNQ168" s="9"/>
      <c r="JNR168" s="9"/>
      <c r="JNS168" s="9"/>
      <c r="JNT168" s="9"/>
      <c r="JNU168" s="9"/>
      <c r="JNV168" s="9"/>
      <c r="JNW168" s="9"/>
      <c r="JNX168" s="9"/>
      <c r="JNY168" s="9"/>
      <c r="JNZ168" s="9"/>
      <c r="JOA168" s="9"/>
      <c r="JOB168" s="9"/>
      <c r="JOC168" s="9"/>
      <c r="JOD168" s="9"/>
      <c r="JOE168" s="9"/>
      <c r="JOF168" s="9"/>
      <c r="JOG168" s="9"/>
      <c r="JOH168" s="9"/>
      <c r="JOI168" s="9"/>
      <c r="JOJ168" s="9"/>
      <c r="JOK168" s="9"/>
      <c r="JOL168" s="9"/>
      <c r="JOM168" s="9"/>
      <c r="JON168" s="9"/>
      <c r="JOO168" s="9"/>
      <c r="JOP168" s="9"/>
      <c r="JOQ168" s="9"/>
      <c r="JOR168" s="9"/>
      <c r="JOS168" s="9"/>
      <c r="JOT168" s="9"/>
      <c r="JOU168" s="9"/>
      <c r="JOV168" s="9"/>
      <c r="JOW168" s="9"/>
      <c r="JOX168" s="9"/>
      <c r="JOY168" s="9"/>
      <c r="JOZ168" s="9"/>
      <c r="JPA168" s="9"/>
      <c r="JPB168" s="9"/>
      <c r="JPC168" s="9"/>
      <c r="JPD168" s="9"/>
      <c r="JPE168" s="9"/>
      <c r="JPF168" s="9"/>
      <c r="JPG168" s="9"/>
      <c r="JPH168" s="9"/>
      <c r="JPI168" s="9"/>
      <c r="JPJ168" s="9"/>
      <c r="JPK168" s="9"/>
      <c r="JPL168" s="9"/>
      <c r="JPM168" s="9"/>
      <c r="JPN168" s="9"/>
      <c r="JPO168" s="9"/>
      <c r="JPP168" s="9"/>
      <c r="JPQ168" s="9"/>
      <c r="JPR168" s="9"/>
      <c r="JPS168" s="9"/>
      <c r="JPT168" s="9"/>
      <c r="JPU168" s="9"/>
      <c r="JPV168" s="9"/>
      <c r="JPW168" s="9"/>
      <c r="JPX168" s="9"/>
      <c r="JPY168" s="9"/>
      <c r="JPZ168" s="9"/>
      <c r="JQA168" s="9"/>
      <c r="JQB168" s="9"/>
      <c r="JQC168" s="9"/>
      <c r="JQD168" s="9"/>
      <c r="JQE168" s="9"/>
      <c r="JQF168" s="9"/>
      <c r="JQG168" s="9"/>
      <c r="JQH168" s="9"/>
      <c r="JQI168" s="9"/>
      <c r="JQJ168" s="9"/>
      <c r="JQK168" s="9"/>
      <c r="JQL168" s="9"/>
      <c r="JQM168" s="9"/>
      <c r="JQN168" s="9"/>
      <c r="JQO168" s="9"/>
      <c r="JQP168" s="9"/>
      <c r="JQQ168" s="9"/>
      <c r="JQR168" s="9"/>
      <c r="JQS168" s="9"/>
      <c r="JQT168" s="9"/>
      <c r="JQU168" s="9"/>
      <c r="JQV168" s="9"/>
      <c r="JQW168" s="9"/>
      <c r="JQX168" s="9"/>
      <c r="JQY168" s="9"/>
      <c r="JQZ168" s="9"/>
      <c r="JRA168" s="9"/>
      <c r="JRB168" s="9"/>
      <c r="JRC168" s="9"/>
      <c r="JRD168" s="9"/>
      <c r="JRE168" s="9"/>
      <c r="JRF168" s="9"/>
      <c r="JRG168" s="9"/>
      <c r="JRH168" s="9"/>
      <c r="JRI168" s="9"/>
      <c r="JRJ168" s="9"/>
      <c r="JRK168" s="9"/>
      <c r="JRL168" s="9"/>
      <c r="JRM168" s="9"/>
      <c r="JRN168" s="9"/>
      <c r="JRO168" s="9"/>
      <c r="JRP168" s="9"/>
      <c r="JRQ168" s="9"/>
      <c r="JRR168" s="9"/>
      <c r="JRS168" s="9"/>
      <c r="JRT168" s="9"/>
      <c r="JRU168" s="9"/>
      <c r="JRV168" s="9"/>
      <c r="JRW168" s="9"/>
      <c r="JRX168" s="9"/>
      <c r="JRY168" s="9"/>
      <c r="JRZ168" s="9"/>
      <c r="JSA168" s="9"/>
      <c r="JSB168" s="9"/>
      <c r="JSC168" s="9"/>
      <c r="JSD168" s="9"/>
      <c r="JSE168" s="9"/>
      <c r="JSF168" s="9"/>
      <c r="JSG168" s="9"/>
      <c r="JSH168" s="9"/>
      <c r="JSI168" s="9"/>
      <c r="JSJ168" s="9"/>
      <c r="JSK168" s="9"/>
      <c r="JSL168" s="9"/>
      <c r="JSM168" s="9"/>
      <c r="JSN168" s="9"/>
      <c r="JSO168" s="9"/>
      <c r="JSP168" s="9"/>
      <c r="JSQ168" s="9"/>
      <c r="JSR168" s="9"/>
      <c r="JSS168" s="9"/>
      <c r="JST168" s="9"/>
      <c r="JSU168" s="9"/>
      <c r="JSV168" s="9"/>
      <c r="JSW168" s="9"/>
      <c r="JSX168" s="9"/>
      <c r="JSY168" s="9"/>
      <c r="JSZ168" s="9"/>
      <c r="JTA168" s="9"/>
      <c r="JTB168" s="9"/>
      <c r="JTC168" s="9"/>
      <c r="JTD168" s="9"/>
      <c r="JTE168" s="9"/>
      <c r="JTF168" s="9"/>
      <c r="JTG168" s="9"/>
      <c r="JTH168" s="9"/>
      <c r="JTI168" s="9"/>
      <c r="JTJ168" s="9"/>
      <c r="JTK168" s="9"/>
      <c r="JTL168" s="9"/>
      <c r="JTM168" s="9"/>
      <c r="JTN168" s="9"/>
      <c r="JTO168" s="9"/>
      <c r="JTP168" s="9"/>
      <c r="JTQ168" s="9"/>
      <c r="JTR168" s="9"/>
      <c r="JTS168" s="9"/>
      <c r="JTT168" s="9"/>
      <c r="JTU168" s="9"/>
      <c r="JTV168" s="9"/>
      <c r="JTW168" s="9"/>
      <c r="JTX168" s="9"/>
      <c r="JTY168" s="9"/>
      <c r="JTZ168" s="9"/>
      <c r="JUA168" s="9"/>
      <c r="JUB168" s="9"/>
      <c r="JUC168" s="9"/>
      <c r="JUD168" s="9"/>
      <c r="JUE168" s="9"/>
      <c r="JUF168" s="9"/>
      <c r="JUG168" s="9"/>
      <c r="JUH168" s="9"/>
      <c r="JUI168" s="9"/>
      <c r="JUJ168" s="9"/>
      <c r="JUK168" s="9"/>
      <c r="JUL168" s="9"/>
      <c r="JUM168" s="9"/>
      <c r="JUN168" s="9"/>
      <c r="JUO168" s="9"/>
      <c r="JUP168" s="9"/>
      <c r="JUQ168" s="9"/>
      <c r="JUR168" s="9"/>
      <c r="JUS168" s="9"/>
      <c r="JUT168" s="9"/>
      <c r="JUU168" s="9"/>
      <c r="JUV168" s="9"/>
      <c r="JUW168" s="9"/>
      <c r="JUX168" s="9"/>
      <c r="JUY168" s="9"/>
      <c r="JUZ168" s="9"/>
      <c r="JVA168" s="9"/>
      <c r="JVB168" s="9"/>
      <c r="JVC168" s="9"/>
      <c r="JVD168" s="9"/>
      <c r="JVE168" s="9"/>
      <c r="JVF168" s="9"/>
      <c r="JVG168" s="9"/>
      <c r="JVH168" s="9"/>
      <c r="JVI168" s="9"/>
      <c r="JVJ168" s="9"/>
      <c r="JVK168" s="9"/>
      <c r="JVL168" s="9"/>
      <c r="JVM168" s="9"/>
      <c r="JVN168" s="9"/>
      <c r="JVO168" s="9"/>
      <c r="JVP168" s="9"/>
      <c r="JVQ168" s="9"/>
      <c r="JVR168" s="9"/>
      <c r="JVS168" s="9"/>
      <c r="JVT168" s="9"/>
      <c r="JVU168" s="9"/>
      <c r="JVV168" s="9"/>
      <c r="JVW168" s="9"/>
      <c r="JVX168" s="9"/>
      <c r="JVY168" s="9"/>
      <c r="JVZ168" s="9"/>
      <c r="JWA168" s="9"/>
      <c r="JWB168" s="9"/>
      <c r="JWC168" s="9"/>
      <c r="JWD168" s="9"/>
      <c r="JWE168" s="9"/>
      <c r="JWF168" s="9"/>
      <c r="JWG168" s="9"/>
      <c r="JWH168" s="9"/>
      <c r="JWI168" s="9"/>
      <c r="JWJ168" s="9"/>
      <c r="JWK168" s="9"/>
      <c r="JWL168" s="9"/>
      <c r="JWM168" s="9"/>
      <c r="JWN168" s="9"/>
      <c r="JWO168" s="9"/>
      <c r="JWP168" s="9"/>
      <c r="JWQ168" s="9"/>
      <c r="JWR168" s="9"/>
      <c r="JWS168" s="9"/>
      <c r="JWT168" s="9"/>
      <c r="JWU168" s="9"/>
      <c r="JWV168" s="9"/>
      <c r="JWW168" s="9"/>
      <c r="JWX168" s="9"/>
      <c r="JWY168" s="9"/>
      <c r="JWZ168" s="9"/>
      <c r="JXA168" s="9"/>
      <c r="JXB168" s="9"/>
      <c r="JXC168" s="9"/>
      <c r="JXD168" s="9"/>
      <c r="JXE168" s="9"/>
      <c r="JXF168" s="9"/>
      <c r="JXG168" s="9"/>
      <c r="JXH168" s="9"/>
      <c r="JXI168" s="9"/>
      <c r="JXJ168" s="9"/>
      <c r="JXK168" s="9"/>
      <c r="JXL168" s="9"/>
      <c r="JXM168" s="9"/>
      <c r="JXN168" s="9"/>
      <c r="JXO168" s="9"/>
      <c r="JXP168" s="9"/>
      <c r="JXQ168" s="9"/>
      <c r="JXR168" s="9"/>
      <c r="JXS168" s="9"/>
      <c r="JXT168" s="9"/>
      <c r="JXU168" s="9"/>
      <c r="JXV168" s="9"/>
      <c r="JXW168" s="9"/>
      <c r="JXX168" s="9"/>
      <c r="JXY168" s="9"/>
      <c r="JXZ168" s="9"/>
      <c r="JYA168" s="9"/>
      <c r="JYB168" s="9"/>
      <c r="JYC168" s="9"/>
      <c r="JYD168" s="9"/>
      <c r="JYE168" s="9"/>
      <c r="JYF168" s="9"/>
      <c r="JYG168" s="9"/>
      <c r="JYH168" s="9"/>
      <c r="JYI168" s="9"/>
      <c r="JYJ168" s="9"/>
      <c r="JYK168" s="9"/>
      <c r="JYL168" s="9"/>
      <c r="JYM168" s="9"/>
      <c r="JYN168" s="9"/>
      <c r="JYO168" s="9"/>
      <c r="JYP168" s="9"/>
      <c r="JYQ168" s="9"/>
      <c r="JYR168" s="9"/>
      <c r="JYS168" s="9"/>
      <c r="JYT168" s="9"/>
      <c r="JYU168" s="9"/>
      <c r="JYV168" s="9"/>
      <c r="JYW168" s="9"/>
      <c r="JYX168" s="9"/>
      <c r="JYY168" s="9"/>
      <c r="JYZ168" s="9"/>
      <c r="JZA168" s="9"/>
      <c r="JZB168" s="9"/>
      <c r="JZC168" s="9"/>
      <c r="JZD168" s="9"/>
      <c r="JZE168" s="9"/>
      <c r="JZF168" s="9"/>
      <c r="JZG168" s="9"/>
      <c r="JZH168" s="9"/>
      <c r="JZI168" s="9"/>
      <c r="JZJ168" s="9"/>
      <c r="JZK168" s="9"/>
      <c r="JZL168" s="9"/>
      <c r="JZM168" s="9"/>
      <c r="JZN168" s="9"/>
      <c r="JZO168" s="9"/>
      <c r="JZP168" s="9"/>
      <c r="JZQ168" s="9"/>
      <c r="JZR168" s="9"/>
      <c r="JZS168" s="9"/>
      <c r="JZT168" s="9"/>
      <c r="JZU168" s="9"/>
      <c r="JZV168" s="9"/>
      <c r="JZW168" s="9"/>
      <c r="JZX168" s="9"/>
      <c r="JZY168" s="9"/>
      <c r="JZZ168" s="9"/>
      <c r="KAA168" s="9"/>
      <c r="KAB168" s="9"/>
      <c r="KAC168" s="9"/>
      <c r="KAD168" s="9"/>
      <c r="KAE168" s="9"/>
      <c r="KAF168" s="9"/>
      <c r="KAG168" s="9"/>
      <c r="KAH168" s="9"/>
      <c r="KAI168" s="9"/>
      <c r="KAJ168" s="9"/>
      <c r="KAK168" s="9"/>
      <c r="KAL168" s="9"/>
      <c r="KAM168" s="9"/>
      <c r="KAN168" s="9"/>
      <c r="KAO168" s="9"/>
      <c r="KAP168" s="9"/>
      <c r="KAQ168" s="9"/>
      <c r="KAR168" s="9"/>
      <c r="KAS168" s="9"/>
      <c r="KAT168" s="9"/>
      <c r="KAU168" s="9"/>
      <c r="KAV168" s="9"/>
      <c r="KAW168" s="9"/>
      <c r="KAX168" s="9"/>
      <c r="KAY168" s="9"/>
      <c r="KAZ168" s="9"/>
      <c r="KBA168" s="9"/>
      <c r="KBB168" s="9"/>
      <c r="KBC168" s="9"/>
      <c r="KBD168" s="9"/>
      <c r="KBE168" s="9"/>
      <c r="KBF168" s="9"/>
      <c r="KBG168" s="9"/>
      <c r="KBH168" s="9"/>
      <c r="KBI168" s="9"/>
      <c r="KBJ168" s="9"/>
      <c r="KBK168" s="9"/>
      <c r="KBL168" s="9"/>
      <c r="KBM168" s="9"/>
      <c r="KBN168" s="9"/>
      <c r="KBO168" s="9"/>
      <c r="KBP168" s="9"/>
      <c r="KBQ168" s="9"/>
      <c r="KBR168" s="9"/>
      <c r="KBS168" s="9"/>
      <c r="KBT168" s="9"/>
      <c r="KBU168" s="9"/>
      <c r="KBV168" s="9"/>
      <c r="KBW168" s="9"/>
      <c r="KBX168" s="9"/>
      <c r="KBY168" s="9"/>
      <c r="KBZ168" s="9"/>
      <c r="KCA168" s="9"/>
      <c r="KCB168" s="9"/>
      <c r="KCC168" s="9"/>
      <c r="KCD168" s="9"/>
      <c r="KCE168" s="9"/>
      <c r="KCF168" s="9"/>
      <c r="KCG168" s="9"/>
      <c r="KCH168" s="9"/>
      <c r="KCI168" s="9"/>
      <c r="KCJ168" s="9"/>
      <c r="KCK168" s="9"/>
      <c r="KCL168" s="9"/>
      <c r="KCM168" s="9"/>
      <c r="KCN168" s="9"/>
      <c r="KCO168" s="9"/>
      <c r="KCP168" s="9"/>
      <c r="KCQ168" s="9"/>
      <c r="KCR168" s="9"/>
      <c r="KCS168" s="9"/>
      <c r="KCT168" s="9"/>
      <c r="KCU168" s="9"/>
      <c r="KCV168" s="9"/>
      <c r="KCW168" s="9"/>
      <c r="KCX168" s="9"/>
      <c r="KCY168" s="9"/>
      <c r="KCZ168" s="9"/>
      <c r="KDA168" s="9"/>
      <c r="KDB168" s="9"/>
      <c r="KDC168" s="9"/>
      <c r="KDD168" s="9"/>
      <c r="KDE168" s="9"/>
      <c r="KDF168" s="9"/>
      <c r="KDG168" s="9"/>
      <c r="KDH168" s="9"/>
      <c r="KDI168" s="9"/>
      <c r="KDJ168" s="9"/>
      <c r="KDK168" s="9"/>
      <c r="KDL168" s="9"/>
      <c r="KDM168" s="9"/>
      <c r="KDN168" s="9"/>
      <c r="KDO168" s="9"/>
      <c r="KDP168" s="9"/>
      <c r="KDQ168" s="9"/>
      <c r="KDR168" s="9"/>
      <c r="KDS168" s="9"/>
      <c r="KDT168" s="9"/>
      <c r="KDU168" s="9"/>
      <c r="KDV168" s="9"/>
      <c r="KDW168" s="9"/>
      <c r="KDX168" s="9"/>
      <c r="KDY168" s="9"/>
      <c r="KDZ168" s="9"/>
      <c r="KEA168" s="9"/>
      <c r="KEB168" s="9"/>
      <c r="KEC168" s="9"/>
      <c r="KED168" s="9"/>
      <c r="KEE168" s="9"/>
      <c r="KEF168" s="9"/>
      <c r="KEG168" s="9"/>
      <c r="KEH168" s="9"/>
      <c r="KEI168" s="9"/>
      <c r="KEJ168" s="9"/>
      <c r="KEK168" s="9"/>
      <c r="KEL168" s="9"/>
      <c r="KEM168" s="9"/>
      <c r="KEN168" s="9"/>
      <c r="KEO168" s="9"/>
      <c r="KEP168" s="9"/>
      <c r="KEQ168" s="9"/>
      <c r="KER168" s="9"/>
      <c r="KES168" s="9"/>
      <c r="KET168" s="9"/>
      <c r="KEU168" s="9"/>
      <c r="KEV168" s="9"/>
      <c r="KEW168" s="9"/>
      <c r="KEX168" s="9"/>
      <c r="KEY168" s="9"/>
      <c r="KEZ168" s="9"/>
      <c r="KFA168" s="9"/>
      <c r="KFB168" s="9"/>
      <c r="KFC168" s="9"/>
      <c r="KFD168" s="9"/>
      <c r="KFE168" s="9"/>
      <c r="KFF168" s="9"/>
      <c r="KFG168" s="9"/>
      <c r="KFH168" s="9"/>
      <c r="KFI168" s="9"/>
      <c r="KFJ168" s="9"/>
      <c r="KFK168" s="9"/>
      <c r="KFL168" s="9"/>
      <c r="KFM168" s="9"/>
      <c r="KFN168" s="9"/>
      <c r="KFO168" s="9"/>
      <c r="KFP168" s="9"/>
      <c r="KFQ168" s="9"/>
      <c r="KFR168" s="9"/>
      <c r="KFS168" s="9"/>
      <c r="KFT168" s="9"/>
      <c r="KFU168" s="9"/>
      <c r="KFV168" s="9"/>
      <c r="KFW168" s="9"/>
      <c r="KFX168" s="9"/>
      <c r="KFY168" s="9"/>
      <c r="KFZ168" s="9"/>
      <c r="KGA168" s="9"/>
      <c r="KGB168" s="9"/>
      <c r="KGC168" s="9"/>
      <c r="KGD168" s="9"/>
      <c r="KGE168" s="9"/>
      <c r="KGF168" s="9"/>
      <c r="KGG168" s="9"/>
      <c r="KGH168" s="9"/>
      <c r="KGI168" s="9"/>
      <c r="KGJ168" s="9"/>
      <c r="KGK168" s="9"/>
      <c r="KGL168" s="9"/>
      <c r="KGM168" s="9"/>
      <c r="KGN168" s="9"/>
      <c r="KGO168" s="9"/>
      <c r="KGP168" s="9"/>
      <c r="KGQ168" s="9"/>
      <c r="KGR168" s="9"/>
      <c r="KGS168" s="9"/>
      <c r="KGT168" s="9"/>
      <c r="KGU168" s="9"/>
      <c r="KGV168" s="9"/>
      <c r="KGW168" s="9"/>
      <c r="KGX168" s="9"/>
      <c r="KGY168" s="9"/>
      <c r="KGZ168" s="9"/>
      <c r="KHA168" s="9"/>
      <c r="KHB168" s="9"/>
      <c r="KHC168" s="9"/>
      <c r="KHD168" s="9"/>
      <c r="KHE168" s="9"/>
      <c r="KHF168" s="9"/>
      <c r="KHG168" s="9"/>
      <c r="KHH168" s="9"/>
      <c r="KHI168" s="9"/>
      <c r="KHJ168" s="9"/>
      <c r="KHK168" s="9"/>
      <c r="KHL168" s="9"/>
      <c r="KHM168" s="9"/>
      <c r="KHN168" s="9"/>
      <c r="KHO168" s="9"/>
      <c r="KHP168" s="9"/>
      <c r="KHQ168" s="9"/>
      <c r="KHR168" s="9"/>
      <c r="KHS168" s="9"/>
      <c r="KHT168" s="9"/>
      <c r="KHU168" s="9"/>
      <c r="KHV168" s="9"/>
      <c r="KHW168" s="9"/>
      <c r="KHX168" s="9"/>
      <c r="KHY168" s="9"/>
      <c r="KHZ168" s="9"/>
      <c r="KIA168" s="9"/>
      <c r="KIB168" s="9"/>
      <c r="KIC168" s="9"/>
      <c r="KID168" s="9"/>
      <c r="KIE168" s="9"/>
      <c r="KIF168" s="9"/>
      <c r="KIG168" s="9"/>
      <c r="KIH168" s="9"/>
      <c r="KII168" s="9"/>
      <c r="KIJ168" s="9"/>
      <c r="KIK168" s="9"/>
      <c r="KIL168" s="9"/>
      <c r="KIM168" s="9"/>
      <c r="KIN168" s="9"/>
      <c r="KIO168" s="9"/>
      <c r="KIP168" s="9"/>
      <c r="KIQ168" s="9"/>
      <c r="KIR168" s="9"/>
      <c r="KIS168" s="9"/>
      <c r="KIT168" s="9"/>
      <c r="KIU168" s="9"/>
      <c r="KIV168" s="9"/>
      <c r="KIW168" s="9"/>
      <c r="KIX168" s="9"/>
      <c r="KIY168" s="9"/>
      <c r="KIZ168" s="9"/>
      <c r="KJA168" s="9"/>
      <c r="KJB168" s="9"/>
      <c r="KJC168" s="9"/>
      <c r="KJD168" s="9"/>
      <c r="KJE168" s="9"/>
      <c r="KJF168" s="9"/>
      <c r="KJG168" s="9"/>
      <c r="KJH168" s="9"/>
      <c r="KJI168" s="9"/>
      <c r="KJJ168" s="9"/>
      <c r="KJK168" s="9"/>
      <c r="KJL168" s="9"/>
      <c r="KJM168" s="9"/>
      <c r="KJN168" s="9"/>
      <c r="KJO168" s="9"/>
      <c r="KJP168" s="9"/>
      <c r="KJQ168" s="9"/>
      <c r="KJR168" s="9"/>
      <c r="KJS168" s="9"/>
      <c r="KJT168" s="9"/>
      <c r="KJU168" s="9"/>
      <c r="KJV168" s="9"/>
      <c r="KJW168" s="9"/>
      <c r="KJX168" s="9"/>
      <c r="KJY168" s="9"/>
      <c r="KJZ168" s="9"/>
      <c r="KKA168" s="9"/>
      <c r="KKB168" s="9"/>
      <c r="KKC168" s="9"/>
      <c r="KKD168" s="9"/>
      <c r="KKE168" s="9"/>
      <c r="KKF168" s="9"/>
      <c r="KKG168" s="9"/>
      <c r="KKH168" s="9"/>
      <c r="KKI168" s="9"/>
      <c r="KKJ168" s="9"/>
      <c r="KKK168" s="9"/>
      <c r="KKL168" s="9"/>
      <c r="KKM168" s="9"/>
      <c r="KKN168" s="9"/>
      <c r="KKO168" s="9"/>
      <c r="KKP168" s="9"/>
      <c r="KKQ168" s="9"/>
      <c r="KKR168" s="9"/>
      <c r="KKS168" s="9"/>
      <c r="KKT168" s="9"/>
      <c r="KKU168" s="9"/>
      <c r="KKV168" s="9"/>
      <c r="KKW168" s="9"/>
      <c r="KKX168" s="9"/>
      <c r="KKY168" s="9"/>
      <c r="KKZ168" s="9"/>
      <c r="KLA168" s="9"/>
      <c r="KLB168" s="9"/>
      <c r="KLC168" s="9"/>
      <c r="KLD168" s="9"/>
      <c r="KLE168" s="9"/>
      <c r="KLF168" s="9"/>
      <c r="KLG168" s="9"/>
      <c r="KLH168" s="9"/>
      <c r="KLI168" s="9"/>
      <c r="KLJ168" s="9"/>
      <c r="KLK168" s="9"/>
      <c r="KLL168" s="9"/>
      <c r="KLM168" s="9"/>
      <c r="KLN168" s="9"/>
      <c r="KLO168" s="9"/>
      <c r="KLP168" s="9"/>
      <c r="KLQ168" s="9"/>
      <c r="KLR168" s="9"/>
      <c r="KLS168" s="9"/>
      <c r="KLT168" s="9"/>
      <c r="KLU168" s="9"/>
      <c r="KLV168" s="9"/>
      <c r="KLW168" s="9"/>
      <c r="KLX168" s="9"/>
      <c r="KLY168" s="9"/>
      <c r="KLZ168" s="9"/>
      <c r="KMA168" s="9"/>
      <c r="KMB168" s="9"/>
      <c r="KMC168" s="9"/>
      <c r="KMD168" s="9"/>
      <c r="KME168" s="9"/>
      <c r="KMF168" s="9"/>
      <c r="KMG168" s="9"/>
      <c r="KMH168" s="9"/>
      <c r="KMI168" s="9"/>
      <c r="KMJ168" s="9"/>
      <c r="KMK168" s="9"/>
      <c r="KML168" s="9"/>
      <c r="KMM168" s="9"/>
      <c r="KMN168" s="9"/>
      <c r="KMO168" s="9"/>
      <c r="KMP168" s="9"/>
      <c r="KMQ168" s="9"/>
      <c r="KMR168" s="9"/>
      <c r="KMS168" s="9"/>
      <c r="KMT168" s="9"/>
      <c r="KMU168" s="9"/>
      <c r="KMV168" s="9"/>
      <c r="KMW168" s="9"/>
      <c r="KMX168" s="9"/>
      <c r="KMY168" s="9"/>
      <c r="KMZ168" s="9"/>
      <c r="KNA168" s="9"/>
      <c r="KNB168" s="9"/>
      <c r="KNC168" s="9"/>
      <c r="KND168" s="9"/>
      <c r="KNE168" s="9"/>
      <c r="KNF168" s="9"/>
      <c r="KNG168" s="9"/>
      <c r="KNH168" s="9"/>
      <c r="KNI168" s="9"/>
      <c r="KNJ168" s="9"/>
      <c r="KNK168" s="9"/>
      <c r="KNL168" s="9"/>
      <c r="KNM168" s="9"/>
      <c r="KNN168" s="9"/>
      <c r="KNO168" s="9"/>
      <c r="KNP168" s="9"/>
      <c r="KNQ168" s="9"/>
      <c r="KNR168" s="9"/>
      <c r="KNS168" s="9"/>
      <c r="KNT168" s="9"/>
      <c r="KNU168" s="9"/>
      <c r="KNV168" s="9"/>
      <c r="KNW168" s="9"/>
      <c r="KNX168" s="9"/>
      <c r="KNY168" s="9"/>
      <c r="KNZ168" s="9"/>
      <c r="KOA168" s="9"/>
      <c r="KOB168" s="9"/>
      <c r="KOC168" s="9"/>
      <c r="KOD168" s="9"/>
      <c r="KOE168" s="9"/>
      <c r="KOF168" s="9"/>
      <c r="KOG168" s="9"/>
      <c r="KOH168" s="9"/>
      <c r="KOI168" s="9"/>
      <c r="KOJ168" s="9"/>
      <c r="KOK168" s="9"/>
      <c r="KOL168" s="9"/>
      <c r="KOM168" s="9"/>
      <c r="KON168" s="9"/>
      <c r="KOO168" s="9"/>
      <c r="KOP168" s="9"/>
      <c r="KOQ168" s="9"/>
      <c r="KOR168" s="9"/>
      <c r="KOS168" s="9"/>
      <c r="KOT168" s="9"/>
      <c r="KOU168" s="9"/>
      <c r="KOV168" s="9"/>
      <c r="KOW168" s="9"/>
      <c r="KOX168" s="9"/>
      <c r="KOY168" s="9"/>
      <c r="KOZ168" s="9"/>
      <c r="KPA168" s="9"/>
      <c r="KPB168" s="9"/>
      <c r="KPC168" s="9"/>
      <c r="KPD168" s="9"/>
      <c r="KPE168" s="9"/>
      <c r="KPF168" s="9"/>
      <c r="KPG168" s="9"/>
      <c r="KPH168" s="9"/>
      <c r="KPI168" s="9"/>
      <c r="KPJ168" s="9"/>
      <c r="KPK168" s="9"/>
      <c r="KPL168" s="9"/>
      <c r="KPM168" s="9"/>
      <c r="KPN168" s="9"/>
      <c r="KPO168" s="9"/>
      <c r="KPP168" s="9"/>
      <c r="KPQ168" s="9"/>
      <c r="KPR168" s="9"/>
      <c r="KPS168" s="9"/>
      <c r="KPT168" s="9"/>
      <c r="KPU168" s="9"/>
      <c r="KPV168" s="9"/>
      <c r="KPW168" s="9"/>
      <c r="KPX168" s="9"/>
      <c r="KPY168" s="9"/>
      <c r="KPZ168" s="9"/>
      <c r="KQA168" s="9"/>
      <c r="KQB168" s="9"/>
      <c r="KQC168" s="9"/>
      <c r="KQD168" s="9"/>
      <c r="KQE168" s="9"/>
      <c r="KQF168" s="9"/>
      <c r="KQG168" s="9"/>
      <c r="KQH168" s="9"/>
      <c r="KQI168" s="9"/>
      <c r="KQJ168" s="9"/>
      <c r="KQK168" s="9"/>
      <c r="KQL168" s="9"/>
      <c r="KQM168" s="9"/>
      <c r="KQN168" s="9"/>
      <c r="KQO168" s="9"/>
      <c r="KQP168" s="9"/>
      <c r="KQQ168" s="9"/>
      <c r="KQR168" s="9"/>
      <c r="KQS168" s="9"/>
      <c r="KQT168" s="9"/>
      <c r="KQU168" s="9"/>
      <c r="KQV168" s="9"/>
      <c r="KQW168" s="9"/>
      <c r="KQX168" s="9"/>
      <c r="KQY168" s="9"/>
      <c r="KQZ168" s="9"/>
      <c r="KRA168" s="9"/>
      <c r="KRB168" s="9"/>
      <c r="KRC168" s="9"/>
      <c r="KRD168" s="9"/>
      <c r="KRE168" s="9"/>
      <c r="KRF168" s="9"/>
      <c r="KRG168" s="9"/>
      <c r="KRH168" s="9"/>
      <c r="KRI168" s="9"/>
      <c r="KRJ168" s="9"/>
      <c r="KRK168" s="9"/>
      <c r="KRL168" s="9"/>
      <c r="KRM168" s="9"/>
      <c r="KRN168" s="9"/>
      <c r="KRO168" s="9"/>
      <c r="KRP168" s="9"/>
      <c r="KRQ168" s="9"/>
      <c r="KRR168" s="9"/>
      <c r="KRS168" s="9"/>
      <c r="KRT168" s="9"/>
      <c r="KRU168" s="9"/>
      <c r="KRV168" s="9"/>
      <c r="KRW168" s="9"/>
      <c r="KRX168" s="9"/>
      <c r="KRY168" s="9"/>
      <c r="KRZ168" s="9"/>
      <c r="KSA168" s="9"/>
      <c r="KSB168" s="9"/>
      <c r="KSC168" s="9"/>
      <c r="KSD168" s="9"/>
      <c r="KSE168" s="9"/>
      <c r="KSF168" s="9"/>
      <c r="KSG168" s="9"/>
      <c r="KSH168" s="9"/>
      <c r="KSI168" s="9"/>
      <c r="KSJ168" s="9"/>
      <c r="KSK168" s="9"/>
      <c r="KSL168" s="9"/>
      <c r="KSM168" s="9"/>
      <c r="KSN168" s="9"/>
      <c r="KSO168" s="9"/>
      <c r="KSP168" s="9"/>
      <c r="KSQ168" s="9"/>
      <c r="KSR168" s="9"/>
      <c r="KSS168" s="9"/>
      <c r="KST168" s="9"/>
      <c r="KSU168" s="9"/>
      <c r="KSV168" s="9"/>
      <c r="KSW168" s="9"/>
      <c r="KSX168" s="9"/>
      <c r="KSY168" s="9"/>
      <c r="KSZ168" s="9"/>
      <c r="KTA168" s="9"/>
      <c r="KTB168" s="9"/>
      <c r="KTC168" s="9"/>
      <c r="KTD168" s="9"/>
      <c r="KTE168" s="9"/>
      <c r="KTF168" s="9"/>
      <c r="KTG168" s="9"/>
      <c r="KTH168" s="9"/>
      <c r="KTI168" s="9"/>
      <c r="KTJ168" s="9"/>
      <c r="KTK168" s="9"/>
      <c r="KTL168" s="9"/>
      <c r="KTM168" s="9"/>
      <c r="KTN168" s="9"/>
      <c r="KTO168" s="9"/>
      <c r="KTP168" s="9"/>
      <c r="KTQ168" s="9"/>
      <c r="KTR168" s="9"/>
      <c r="KTS168" s="9"/>
      <c r="KTT168" s="9"/>
      <c r="KTU168" s="9"/>
      <c r="KTV168" s="9"/>
      <c r="KTW168" s="9"/>
      <c r="KTX168" s="9"/>
      <c r="KTY168" s="9"/>
      <c r="KTZ168" s="9"/>
      <c r="KUA168" s="9"/>
      <c r="KUB168" s="9"/>
      <c r="KUC168" s="9"/>
      <c r="KUD168" s="9"/>
      <c r="KUE168" s="9"/>
      <c r="KUF168" s="9"/>
      <c r="KUG168" s="9"/>
      <c r="KUH168" s="9"/>
      <c r="KUI168" s="9"/>
      <c r="KUJ168" s="9"/>
      <c r="KUK168" s="9"/>
      <c r="KUL168" s="9"/>
      <c r="KUM168" s="9"/>
      <c r="KUN168" s="9"/>
      <c r="KUO168" s="9"/>
      <c r="KUP168" s="9"/>
      <c r="KUQ168" s="9"/>
      <c r="KUR168" s="9"/>
      <c r="KUS168" s="9"/>
      <c r="KUT168" s="9"/>
      <c r="KUU168" s="9"/>
      <c r="KUV168" s="9"/>
      <c r="KUW168" s="9"/>
      <c r="KUX168" s="9"/>
      <c r="KUY168" s="9"/>
      <c r="KUZ168" s="9"/>
      <c r="KVA168" s="9"/>
      <c r="KVB168" s="9"/>
      <c r="KVC168" s="9"/>
      <c r="KVD168" s="9"/>
      <c r="KVE168" s="9"/>
      <c r="KVF168" s="9"/>
      <c r="KVG168" s="9"/>
      <c r="KVH168" s="9"/>
      <c r="KVI168" s="9"/>
      <c r="KVJ168" s="9"/>
      <c r="KVK168" s="9"/>
      <c r="KVL168" s="9"/>
      <c r="KVM168" s="9"/>
      <c r="KVN168" s="9"/>
      <c r="KVO168" s="9"/>
      <c r="KVP168" s="9"/>
      <c r="KVQ168" s="9"/>
      <c r="KVR168" s="9"/>
      <c r="KVS168" s="9"/>
      <c r="KVT168" s="9"/>
      <c r="KVU168" s="9"/>
      <c r="KVV168" s="9"/>
      <c r="KVW168" s="9"/>
      <c r="KVX168" s="9"/>
      <c r="KVY168" s="9"/>
      <c r="KVZ168" s="9"/>
      <c r="KWA168" s="9"/>
      <c r="KWB168" s="9"/>
      <c r="KWC168" s="9"/>
      <c r="KWD168" s="9"/>
      <c r="KWE168" s="9"/>
      <c r="KWF168" s="9"/>
      <c r="KWG168" s="9"/>
      <c r="KWH168" s="9"/>
      <c r="KWI168" s="9"/>
      <c r="KWJ168" s="9"/>
      <c r="KWK168" s="9"/>
      <c r="KWL168" s="9"/>
      <c r="KWM168" s="9"/>
      <c r="KWN168" s="9"/>
      <c r="KWO168" s="9"/>
      <c r="KWP168" s="9"/>
      <c r="KWQ168" s="9"/>
      <c r="KWR168" s="9"/>
      <c r="KWS168" s="9"/>
      <c r="KWT168" s="9"/>
      <c r="KWU168" s="9"/>
      <c r="KWV168" s="9"/>
      <c r="KWW168" s="9"/>
      <c r="KWX168" s="9"/>
      <c r="KWY168" s="9"/>
      <c r="KWZ168" s="9"/>
      <c r="KXA168" s="9"/>
      <c r="KXB168" s="9"/>
      <c r="KXC168" s="9"/>
      <c r="KXD168" s="9"/>
      <c r="KXE168" s="9"/>
      <c r="KXF168" s="9"/>
      <c r="KXG168" s="9"/>
      <c r="KXH168" s="9"/>
      <c r="KXI168" s="9"/>
      <c r="KXJ168" s="9"/>
      <c r="KXK168" s="9"/>
      <c r="KXL168" s="9"/>
      <c r="KXM168" s="9"/>
      <c r="KXN168" s="9"/>
      <c r="KXO168" s="9"/>
      <c r="KXP168" s="9"/>
      <c r="KXQ168" s="9"/>
      <c r="KXR168" s="9"/>
      <c r="KXS168" s="9"/>
      <c r="KXT168" s="9"/>
      <c r="KXU168" s="9"/>
      <c r="KXV168" s="9"/>
      <c r="KXW168" s="9"/>
      <c r="KXX168" s="9"/>
      <c r="KXY168" s="9"/>
      <c r="KXZ168" s="9"/>
      <c r="KYA168" s="9"/>
      <c r="KYB168" s="9"/>
      <c r="KYC168" s="9"/>
      <c r="KYD168" s="9"/>
      <c r="KYE168" s="9"/>
      <c r="KYF168" s="9"/>
      <c r="KYG168" s="9"/>
      <c r="KYH168" s="9"/>
      <c r="KYI168" s="9"/>
      <c r="KYJ168" s="9"/>
      <c r="KYK168" s="9"/>
      <c r="KYL168" s="9"/>
      <c r="KYM168" s="9"/>
      <c r="KYN168" s="9"/>
      <c r="KYO168" s="9"/>
      <c r="KYP168" s="9"/>
      <c r="KYQ168" s="9"/>
      <c r="KYR168" s="9"/>
      <c r="KYS168" s="9"/>
      <c r="KYT168" s="9"/>
      <c r="KYU168" s="9"/>
      <c r="KYV168" s="9"/>
      <c r="KYW168" s="9"/>
      <c r="KYX168" s="9"/>
      <c r="KYY168" s="9"/>
      <c r="KYZ168" s="9"/>
      <c r="KZA168" s="9"/>
      <c r="KZB168" s="9"/>
      <c r="KZC168" s="9"/>
      <c r="KZD168" s="9"/>
      <c r="KZE168" s="9"/>
      <c r="KZF168" s="9"/>
      <c r="KZG168" s="9"/>
      <c r="KZH168" s="9"/>
      <c r="KZI168" s="9"/>
      <c r="KZJ168" s="9"/>
      <c r="KZK168" s="9"/>
      <c r="KZL168" s="9"/>
      <c r="KZM168" s="9"/>
      <c r="KZN168" s="9"/>
      <c r="KZO168" s="9"/>
      <c r="KZP168" s="9"/>
      <c r="KZQ168" s="9"/>
      <c r="KZR168" s="9"/>
      <c r="KZS168" s="9"/>
      <c r="KZT168" s="9"/>
      <c r="KZU168" s="9"/>
      <c r="KZV168" s="9"/>
      <c r="KZW168" s="9"/>
      <c r="KZX168" s="9"/>
      <c r="KZY168" s="9"/>
      <c r="KZZ168" s="9"/>
      <c r="LAA168" s="9"/>
      <c r="LAB168" s="9"/>
      <c r="LAC168" s="9"/>
      <c r="LAD168" s="9"/>
      <c r="LAE168" s="9"/>
      <c r="LAF168" s="9"/>
      <c r="LAG168" s="9"/>
      <c r="LAH168" s="9"/>
      <c r="LAI168" s="9"/>
      <c r="LAJ168" s="9"/>
      <c r="LAK168" s="9"/>
      <c r="LAL168" s="9"/>
      <c r="LAM168" s="9"/>
      <c r="LAN168" s="9"/>
      <c r="LAO168" s="9"/>
      <c r="LAP168" s="9"/>
      <c r="LAQ168" s="9"/>
      <c r="LAR168" s="9"/>
      <c r="LAS168" s="9"/>
      <c r="LAT168" s="9"/>
      <c r="LAU168" s="9"/>
      <c r="LAV168" s="9"/>
      <c r="LAW168" s="9"/>
      <c r="LAX168" s="9"/>
      <c r="LAY168" s="9"/>
      <c r="LAZ168" s="9"/>
      <c r="LBA168" s="9"/>
      <c r="LBB168" s="9"/>
      <c r="LBC168" s="9"/>
      <c r="LBD168" s="9"/>
      <c r="LBE168" s="9"/>
      <c r="LBF168" s="9"/>
      <c r="LBG168" s="9"/>
      <c r="LBH168" s="9"/>
      <c r="LBI168" s="9"/>
      <c r="LBJ168" s="9"/>
      <c r="LBK168" s="9"/>
      <c r="LBL168" s="9"/>
      <c r="LBM168" s="9"/>
      <c r="LBN168" s="9"/>
      <c r="LBO168" s="9"/>
      <c r="LBP168" s="9"/>
      <c r="LBQ168" s="9"/>
      <c r="LBR168" s="9"/>
      <c r="LBS168" s="9"/>
      <c r="LBT168" s="9"/>
      <c r="LBU168" s="9"/>
      <c r="LBV168" s="9"/>
      <c r="LBW168" s="9"/>
      <c r="LBX168" s="9"/>
      <c r="LBY168" s="9"/>
      <c r="LBZ168" s="9"/>
      <c r="LCA168" s="9"/>
      <c r="LCB168" s="9"/>
      <c r="LCC168" s="9"/>
      <c r="LCD168" s="9"/>
      <c r="LCE168" s="9"/>
      <c r="LCF168" s="9"/>
      <c r="LCG168" s="9"/>
      <c r="LCH168" s="9"/>
      <c r="LCI168" s="9"/>
      <c r="LCJ168" s="9"/>
      <c r="LCK168" s="9"/>
      <c r="LCL168" s="9"/>
      <c r="LCM168" s="9"/>
      <c r="LCN168" s="9"/>
      <c r="LCO168" s="9"/>
      <c r="LCP168" s="9"/>
      <c r="LCQ168" s="9"/>
      <c r="LCR168" s="9"/>
      <c r="LCS168" s="9"/>
      <c r="LCT168" s="9"/>
      <c r="LCU168" s="9"/>
      <c r="LCV168" s="9"/>
      <c r="LCW168" s="9"/>
      <c r="LCX168" s="9"/>
      <c r="LCY168" s="9"/>
      <c r="LCZ168" s="9"/>
      <c r="LDA168" s="9"/>
      <c r="LDB168" s="9"/>
      <c r="LDC168" s="9"/>
      <c r="LDD168" s="9"/>
      <c r="LDE168" s="9"/>
      <c r="LDF168" s="9"/>
      <c r="LDG168" s="9"/>
      <c r="LDH168" s="9"/>
      <c r="LDI168" s="9"/>
      <c r="LDJ168" s="9"/>
      <c r="LDK168" s="9"/>
      <c r="LDL168" s="9"/>
      <c r="LDM168" s="9"/>
      <c r="LDN168" s="9"/>
      <c r="LDO168" s="9"/>
      <c r="LDP168" s="9"/>
      <c r="LDQ168" s="9"/>
      <c r="LDR168" s="9"/>
      <c r="LDS168" s="9"/>
      <c r="LDT168" s="9"/>
      <c r="LDU168" s="9"/>
      <c r="LDV168" s="9"/>
      <c r="LDW168" s="9"/>
      <c r="LDX168" s="9"/>
      <c r="LDY168" s="9"/>
      <c r="LDZ168" s="9"/>
      <c r="LEA168" s="9"/>
      <c r="LEB168" s="9"/>
      <c r="LEC168" s="9"/>
      <c r="LED168" s="9"/>
      <c r="LEE168" s="9"/>
      <c r="LEF168" s="9"/>
      <c r="LEG168" s="9"/>
      <c r="LEH168" s="9"/>
      <c r="LEI168" s="9"/>
      <c r="LEJ168" s="9"/>
      <c r="LEK168" s="9"/>
      <c r="LEL168" s="9"/>
      <c r="LEM168" s="9"/>
      <c r="LEN168" s="9"/>
      <c r="LEO168" s="9"/>
      <c r="LEP168" s="9"/>
      <c r="LEQ168" s="9"/>
      <c r="LER168" s="9"/>
      <c r="LES168" s="9"/>
      <c r="LET168" s="9"/>
      <c r="LEU168" s="9"/>
      <c r="LEV168" s="9"/>
      <c r="LEW168" s="9"/>
      <c r="LEX168" s="9"/>
      <c r="LEY168" s="9"/>
      <c r="LEZ168" s="9"/>
      <c r="LFA168" s="9"/>
      <c r="LFB168" s="9"/>
      <c r="LFC168" s="9"/>
      <c r="LFD168" s="9"/>
      <c r="LFE168" s="9"/>
      <c r="LFF168" s="9"/>
      <c r="LFG168" s="9"/>
      <c r="LFH168" s="9"/>
      <c r="LFI168" s="9"/>
      <c r="LFJ168" s="9"/>
      <c r="LFK168" s="9"/>
      <c r="LFL168" s="9"/>
      <c r="LFM168" s="9"/>
      <c r="LFN168" s="9"/>
      <c r="LFO168" s="9"/>
      <c r="LFP168" s="9"/>
      <c r="LFQ168" s="9"/>
      <c r="LFR168" s="9"/>
      <c r="LFS168" s="9"/>
      <c r="LFT168" s="9"/>
      <c r="LFU168" s="9"/>
      <c r="LFV168" s="9"/>
      <c r="LFW168" s="9"/>
      <c r="LFX168" s="9"/>
      <c r="LFY168" s="9"/>
      <c r="LFZ168" s="9"/>
      <c r="LGA168" s="9"/>
      <c r="LGB168" s="9"/>
      <c r="LGC168" s="9"/>
      <c r="LGD168" s="9"/>
      <c r="LGE168" s="9"/>
      <c r="LGF168" s="9"/>
      <c r="LGG168" s="9"/>
      <c r="LGH168" s="9"/>
      <c r="LGI168" s="9"/>
      <c r="LGJ168" s="9"/>
      <c r="LGK168" s="9"/>
      <c r="LGL168" s="9"/>
      <c r="LGM168" s="9"/>
      <c r="LGN168" s="9"/>
      <c r="LGO168" s="9"/>
      <c r="LGP168" s="9"/>
      <c r="LGQ168" s="9"/>
      <c r="LGR168" s="9"/>
      <c r="LGS168" s="9"/>
      <c r="LGT168" s="9"/>
      <c r="LGU168" s="9"/>
      <c r="LGV168" s="9"/>
      <c r="LGW168" s="9"/>
      <c r="LGX168" s="9"/>
      <c r="LGY168" s="9"/>
      <c r="LGZ168" s="9"/>
      <c r="LHA168" s="9"/>
      <c r="LHB168" s="9"/>
      <c r="LHC168" s="9"/>
      <c r="LHD168" s="9"/>
      <c r="LHE168" s="9"/>
      <c r="LHF168" s="9"/>
      <c r="LHG168" s="9"/>
      <c r="LHH168" s="9"/>
      <c r="LHI168" s="9"/>
      <c r="LHJ168" s="9"/>
      <c r="LHK168" s="9"/>
      <c r="LHL168" s="9"/>
      <c r="LHM168" s="9"/>
      <c r="LHN168" s="9"/>
      <c r="LHO168" s="9"/>
      <c r="LHP168" s="9"/>
      <c r="LHQ168" s="9"/>
      <c r="LHR168" s="9"/>
      <c r="LHS168" s="9"/>
      <c r="LHT168" s="9"/>
      <c r="LHU168" s="9"/>
      <c r="LHV168" s="9"/>
      <c r="LHW168" s="9"/>
      <c r="LHX168" s="9"/>
      <c r="LHY168" s="9"/>
      <c r="LHZ168" s="9"/>
      <c r="LIA168" s="9"/>
      <c r="LIB168" s="9"/>
      <c r="LIC168" s="9"/>
      <c r="LID168" s="9"/>
      <c r="LIE168" s="9"/>
      <c r="LIF168" s="9"/>
      <c r="LIG168" s="9"/>
      <c r="LIH168" s="9"/>
      <c r="LII168" s="9"/>
      <c r="LIJ168" s="9"/>
      <c r="LIK168" s="9"/>
      <c r="LIL168" s="9"/>
      <c r="LIM168" s="9"/>
      <c r="LIN168" s="9"/>
      <c r="LIO168" s="9"/>
      <c r="LIP168" s="9"/>
      <c r="LIQ168" s="9"/>
      <c r="LIR168" s="9"/>
      <c r="LIS168" s="9"/>
      <c r="LIT168" s="9"/>
      <c r="LIU168" s="9"/>
      <c r="LIV168" s="9"/>
      <c r="LIW168" s="9"/>
      <c r="LIX168" s="9"/>
      <c r="LIY168" s="9"/>
      <c r="LIZ168" s="9"/>
      <c r="LJA168" s="9"/>
      <c r="LJB168" s="9"/>
      <c r="LJC168" s="9"/>
      <c r="LJD168" s="9"/>
      <c r="LJE168" s="9"/>
      <c r="LJF168" s="9"/>
      <c r="LJG168" s="9"/>
      <c r="LJH168" s="9"/>
      <c r="LJI168" s="9"/>
      <c r="LJJ168" s="9"/>
      <c r="LJK168" s="9"/>
      <c r="LJL168" s="9"/>
      <c r="LJM168" s="9"/>
      <c r="LJN168" s="9"/>
      <c r="LJO168" s="9"/>
      <c r="LJP168" s="9"/>
      <c r="LJQ168" s="9"/>
      <c r="LJR168" s="9"/>
      <c r="LJS168" s="9"/>
      <c r="LJT168" s="9"/>
      <c r="LJU168" s="9"/>
      <c r="LJV168" s="9"/>
      <c r="LJW168" s="9"/>
      <c r="LJX168" s="9"/>
      <c r="LJY168" s="9"/>
      <c r="LJZ168" s="9"/>
      <c r="LKA168" s="9"/>
      <c r="LKB168" s="9"/>
      <c r="LKC168" s="9"/>
      <c r="LKD168" s="9"/>
      <c r="LKE168" s="9"/>
      <c r="LKF168" s="9"/>
      <c r="LKG168" s="9"/>
      <c r="LKH168" s="9"/>
      <c r="LKI168" s="9"/>
      <c r="LKJ168" s="9"/>
      <c r="LKK168" s="9"/>
      <c r="LKL168" s="9"/>
      <c r="LKM168" s="9"/>
      <c r="LKN168" s="9"/>
      <c r="LKO168" s="9"/>
      <c r="LKP168" s="9"/>
      <c r="LKQ168" s="9"/>
      <c r="LKR168" s="9"/>
      <c r="LKS168" s="9"/>
      <c r="LKT168" s="9"/>
      <c r="LKU168" s="9"/>
      <c r="LKV168" s="9"/>
      <c r="LKW168" s="9"/>
      <c r="LKX168" s="9"/>
      <c r="LKY168" s="9"/>
      <c r="LKZ168" s="9"/>
      <c r="LLA168" s="9"/>
      <c r="LLB168" s="9"/>
      <c r="LLC168" s="9"/>
      <c r="LLD168" s="9"/>
      <c r="LLE168" s="9"/>
      <c r="LLF168" s="9"/>
      <c r="LLG168" s="9"/>
      <c r="LLH168" s="9"/>
      <c r="LLI168" s="9"/>
      <c r="LLJ168" s="9"/>
      <c r="LLK168" s="9"/>
      <c r="LLL168" s="9"/>
      <c r="LLM168" s="9"/>
      <c r="LLN168" s="9"/>
      <c r="LLO168" s="9"/>
      <c r="LLP168" s="9"/>
      <c r="LLQ168" s="9"/>
      <c r="LLR168" s="9"/>
      <c r="LLS168" s="9"/>
      <c r="LLT168" s="9"/>
      <c r="LLU168" s="9"/>
      <c r="LLV168" s="9"/>
      <c r="LLW168" s="9"/>
      <c r="LLX168" s="9"/>
      <c r="LLY168" s="9"/>
      <c r="LLZ168" s="9"/>
      <c r="LMA168" s="9"/>
      <c r="LMB168" s="9"/>
      <c r="LMC168" s="9"/>
      <c r="LMD168" s="9"/>
      <c r="LME168" s="9"/>
      <c r="LMF168" s="9"/>
      <c r="LMG168" s="9"/>
      <c r="LMH168" s="9"/>
      <c r="LMI168" s="9"/>
      <c r="LMJ168" s="9"/>
      <c r="LMK168" s="9"/>
      <c r="LML168" s="9"/>
      <c r="LMM168" s="9"/>
      <c r="LMN168" s="9"/>
      <c r="LMO168" s="9"/>
      <c r="LMP168" s="9"/>
      <c r="LMQ168" s="9"/>
      <c r="LMR168" s="9"/>
      <c r="LMS168" s="9"/>
      <c r="LMT168" s="9"/>
      <c r="LMU168" s="9"/>
      <c r="LMV168" s="9"/>
      <c r="LMW168" s="9"/>
      <c r="LMX168" s="9"/>
      <c r="LMY168" s="9"/>
      <c r="LMZ168" s="9"/>
      <c r="LNA168" s="9"/>
      <c r="LNB168" s="9"/>
      <c r="LNC168" s="9"/>
      <c r="LND168" s="9"/>
      <c r="LNE168" s="9"/>
      <c r="LNF168" s="9"/>
      <c r="LNG168" s="9"/>
      <c r="LNH168" s="9"/>
      <c r="LNI168" s="9"/>
      <c r="LNJ168" s="9"/>
      <c r="LNK168" s="9"/>
      <c r="LNL168" s="9"/>
      <c r="LNM168" s="9"/>
      <c r="LNN168" s="9"/>
      <c r="LNO168" s="9"/>
      <c r="LNP168" s="9"/>
      <c r="LNQ168" s="9"/>
      <c r="LNR168" s="9"/>
      <c r="LNS168" s="9"/>
      <c r="LNT168" s="9"/>
      <c r="LNU168" s="9"/>
      <c r="LNV168" s="9"/>
      <c r="LNW168" s="9"/>
      <c r="LNX168" s="9"/>
      <c r="LNY168" s="9"/>
      <c r="LNZ168" s="9"/>
      <c r="LOA168" s="9"/>
      <c r="LOB168" s="9"/>
      <c r="LOC168" s="9"/>
      <c r="LOD168" s="9"/>
      <c r="LOE168" s="9"/>
      <c r="LOF168" s="9"/>
      <c r="LOG168" s="9"/>
      <c r="LOH168" s="9"/>
      <c r="LOI168" s="9"/>
      <c r="LOJ168" s="9"/>
      <c r="LOK168" s="9"/>
      <c r="LOL168" s="9"/>
      <c r="LOM168" s="9"/>
      <c r="LON168" s="9"/>
      <c r="LOO168" s="9"/>
      <c r="LOP168" s="9"/>
      <c r="LOQ168" s="9"/>
      <c r="LOR168" s="9"/>
      <c r="LOS168" s="9"/>
      <c r="LOT168" s="9"/>
      <c r="LOU168" s="9"/>
      <c r="LOV168" s="9"/>
      <c r="LOW168" s="9"/>
      <c r="LOX168" s="9"/>
      <c r="LOY168" s="9"/>
      <c r="LOZ168" s="9"/>
      <c r="LPA168" s="9"/>
      <c r="LPB168" s="9"/>
      <c r="LPC168" s="9"/>
      <c r="LPD168" s="9"/>
      <c r="LPE168" s="9"/>
      <c r="LPF168" s="9"/>
      <c r="LPG168" s="9"/>
      <c r="LPH168" s="9"/>
      <c r="LPI168" s="9"/>
      <c r="LPJ168" s="9"/>
      <c r="LPK168" s="9"/>
      <c r="LPL168" s="9"/>
      <c r="LPM168" s="9"/>
      <c r="LPN168" s="9"/>
      <c r="LPO168" s="9"/>
      <c r="LPP168" s="9"/>
      <c r="LPQ168" s="9"/>
      <c r="LPR168" s="9"/>
      <c r="LPS168" s="9"/>
      <c r="LPT168" s="9"/>
      <c r="LPU168" s="9"/>
      <c r="LPV168" s="9"/>
      <c r="LPW168" s="9"/>
      <c r="LPX168" s="9"/>
      <c r="LPY168" s="9"/>
      <c r="LPZ168" s="9"/>
      <c r="LQA168" s="9"/>
      <c r="LQB168" s="9"/>
      <c r="LQC168" s="9"/>
      <c r="LQD168" s="9"/>
      <c r="LQE168" s="9"/>
      <c r="LQF168" s="9"/>
      <c r="LQG168" s="9"/>
      <c r="LQH168" s="9"/>
      <c r="LQI168" s="9"/>
      <c r="LQJ168" s="9"/>
      <c r="LQK168" s="9"/>
      <c r="LQL168" s="9"/>
      <c r="LQM168" s="9"/>
      <c r="LQN168" s="9"/>
      <c r="LQO168" s="9"/>
      <c r="LQP168" s="9"/>
      <c r="LQQ168" s="9"/>
      <c r="LQR168" s="9"/>
      <c r="LQS168" s="9"/>
      <c r="LQT168" s="9"/>
      <c r="LQU168" s="9"/>
      <c r="LQV168" s="9"/>
      <c r="LQW168" s="9"/>
      <c r="LQX168" s="9"/>
      <c r="LQY168" s="9"/>
      <c r="LQZ168" s="9"/>
      <c r="LRA168" s="9"/>
      <c r="LRB168" s="9"/>
      <c r="LRC168" s="9"/>
      <c r="LRD168" s="9"/>
      <c r="LRE168" s="9"/>
      <c r="LRF168" s="9"/>
      <c r="LRG168" s="9"/>
      <c r="LRH168" s="9"/>
      <c r="LRI168" s="9"/>
      <c r="LRJ168" s="9"/>
      <c r="LRK168" s="9"/>
      <c r="LRL168" s="9"/>
      <c r="LRM168" s="9"/>
      <c r="LRN168" s="9"/>
      <c r="LRO168" s="9"/>
      <c r="LRP168" s="9"/>
      <c r="LRQ168" s="9"/>
      <c r="LRR168" s="9"/>
      <c r="LRS168" s="9"/>
      <c r="LRT168" s="9"/>
      <c r="LRU168" s="9"/>
      <c r="LRV168" s="9"/>
      <c r="LRW168" s="9"/>
      <c r="LRX168" s="9"/>
      <c r="LRY168" s="9"/>
      <c r="LRZ168" s="9"/>
      <c r="LSA168" s="9"/>
      <c r="LSB168" s="9"/>
      <c r="LSC168" s="9"/>
      <c r="LSD168" s="9"/>
      <c r="LSE168" s="9"/>
      <c r="LSF168" s="9"/>
      <c r="LSG168" s="9"/>
      <c r="LSH168" s="9"/>
      <c r="LSI168" s="9"/>
      <c r="LSJ168" s="9"/>
      <c r="LSK168" s="9"/>
      <c r="LSL168" s="9"/>
      <c r="LSM168" s="9"/>
      <c r="LSN168" s="9"/>
      <c r="LSO168" s="9"/>
      <c r="LSP168" s="9"/>
      <c r="LSQ168" s="9"/>
      <c r="LSR168" s="9"/>
      <c r="LSS168" s="9"/>
      <c r="LST168" s="9"/>
      <c r="LSU168" s="9"/>
      <c r="LSV168" s="9"/>
      <c r="LSW168" s="9"/>
      <c r="LSX168" s="9"/>
      <c r="LSY168" s="9"/>
      <c r="LSZ168" s="9"/>
      <c r="LTA168" s="9"/>
      <c r="LTB168" s="9"/>
      <c r="LTC168" s="9"/>
      <c r="LTD168" s="9"/>
      <c r="LTE168" s="9"/>
      <c r="LTF168" s="9"/>
      <c r="LTG168" s="9"/>
      <c r="LTH168" s="9"/>
      <c r="LTI168" s="9"/>
      <c r="LTJ168" s="9"/>
      <c r="LTK168" s="9"/>
      <c r="LTL168" s="9"/>
      <c r="LTM168" s="9"/>
      <c r="LTN168" s="9"/>
      <c r="LTO168" s="9"/>
      <c r="LTP168" s="9"/>
      <c r="LTQ168" s="9"/>
      <c r="LTR168" s="9"/>
      <c r="LTS168" s="9"/>
      <c r="LTT168" s="9"/>
      <c r="LTU168" s="9"/>
      <c r="LTV168" s="9"/>
      <c r="LTW168" s="9"/>
      <c r="LTX168" s="9"/>
      <c r="LTY168" s="9"/>
      <c r="LTZ168" s="9"/>
      <c r="LUA168" s="9"/>
      <c r="LUB168" s="9"/>
      <c r="LUC168" s="9"/>
      <c r="LUD168" s="9"/>
      <c r="LUE168" s="9"/>
      <c r="LUF168" s="9"/>
      <c r="LUG168" s="9"/>
      <c r="LUH168" s="9"/>
      <c r="LUI168" s="9"/>
      <c r="LUJ168" s="9"/>
      <c r="LUK168" s="9"/>
      <c r="LUL168" s="9"/>
      <c r="LUM168" s="9"/>
      <c r="LUN168" s="9"/>
      <c r="LUO168" s="9"/>
      <c r="LUP168" s="9"/>
      <c r="LUQ168" s="9"/>
      <c r="LUR168" s="9"/>
      <c r="LUS168" s="9"/>
      <c r="LUT168" s="9"/>
      <c r="LUU168" s="9"/>
      <c r="LUV168" s="9"/>
      <c r="LUW168" s="9"/>
      <c r="LUX168" s="9"/>
      <c r="LUY168" s="9"/>
      <c r="LUZ168" s="9"/>
      <c r="LVA168" s="9"/>
      <c r="LVB168" s="9"/>
      <c r="LVC168" s="9"/>
      <c r="LVD168" s="9"/>
      <c r="LVE168" s="9"/>
      <c r="LVF168" s="9"/>
      <c r="LVG168" s="9"/>
      <c r="LVH168" s="9"/>
      <c r="LVI168" s="9"/>
      <c r="LVJ168" s="9"/>
      <c r="LVK168" s="9"/>
      <c r="LVL168" s="9"/>
      <c r="LVM168" s="9"/>
      <c r="LVN168" s="9"/>
      <c r="LVO168" s="9"/>
      <c r="LVP168" s="9"/>
      <c r="LVQ168" s="9"/>
      <c r="LVR168" s="9"/>
      <c r="LVS168" s="9"/>
      <c r="LVT168" s="9"/>
      <c r="LVU168" s="9"/>
      <c r="LVV168" s="9"/>
      <c r="LVW168" s="9"/>
      <c r="LVX168" s="9"/>
      <c r="LVY168" s="9"/>
      <c r="LVZ168" s="9"/>
      <c r="LWA168" s="9"/>
      <c r="LWB168" s="9"/>
      <c r="LWC168" s="9"/>
      <c r="LWD168" s="9"/>
      <c r="LWE168" s="9"/>
      <c r="LWF168" s="9"/>
      <c r="LWG168" s="9"/>
      <c r="LWH168" s="9"/>
      <c r="LWI168" s="9"/>
      <c r="LWJ168" s="9"/>
      <c r="LWK168" s="9"/>
      <c r="LWL168" s="9"/>
      <c r="LWM168" s="9"/>
      <c r="LWN168" s="9"/>
      <c r="LWO168" s="9"/>
      <c r="LWP168" s="9"/>
      <c r="LWQ168" s="9"/>
      <c r="LWR168" s="9"/>
      <c r="LWS168" s="9"/>
      <c r="LWT168" s="9"/>
      <c r="LWU168" s="9"/>
      <c r="LWV168" s="9"/>
      <c r="LWW168" s="9"/>
      <c r="LWX168" s="9"/>
      <c r="LWY168" s="9"/>
      <c r="LWZ168" s="9"/>
      <c r="LXA168" s="9"/>
      <c r="LXB168" s="9"/>
      <c r="LXC168" s="9"/>
      <c r="LXD168" s="9"/>
      <c r="LXE168" s="9"/>
      <c r="LXF168" s="9"/>
      <c r="LXG168" s="9"/>
      <c r="LXH168" s="9"/>
      <c r="LXI168" s="9"/>
      <c r="LXJ168" s="9"/>
      <c r="LXK168" s="9"/>
      <c r="LXL168" s="9"/>
      <c r="LXM168" s="9"/>
      <c r="LXN168" s="9"/>
      <c r="LXO168" s="9"/>
      <c r="LXP168" s="9"/>
      <c r="LXQ168" s="9"/>
      <c r="LXR168" s="9"/>
      <c r="LXS168" s="9"/>
      <c r="LXT168" s="9"/>
      <c r="LXU168" s="9"/>
      <c r="LXV168" s="9"/>
      <c r="LXW168" s="9"/>
      <c r="LXX168" s="9"/>
      <c r="LXY168" s="9"/>
      <c r="LXZ168" s="9"/>
      <c r="LYA168" s="9"/>
      <c r="LYB168" s="9"/>
      <c r="LYC168" s="9"/>
      <c r="LYD168" s="9"/>
      <c r="LYE168" s="9"/>
      <c r="LYF168" s="9"/>
      <c r="LYG168" s="9"/>
      <c r="LYH168" s="9"/>
      <c r="LYI168" s="9"/>
      <c r="LYJ168" s="9"/>
      <c r="LYK168" s="9"/>
      <c r="LYL168" s="9"/>
      <c r="LYM168" s="9"/>
      <c r="LYN168" s="9"/>
      <c r="LYO168" s="9"/>
      <c r="LYP168" s="9"/>
      <c r="LYQ168" s="9"/>
      <c r="LYR168" s="9"/>
      <c r="LYS168" s="9"/>
      <c r="LYT168" s="9"/>
      <c r="LYU168" s="9"/>
      <c r="LYV168" s="9"/>
      <c r="LYW168" s="9"/>
      <c r="LYX168" s="9"/>
      <c r="LYY168" s="9"/>
      <c r="LYZ168" s="9"/>
      <c r="LZA168" s="9"/>
      <c r="LZB168" s="9"/>
      <c r="LZC168" s="9"/>
      <c r="LZD168" s="9"/>
      <c r="LZE168" s="9"/>
      <c r="LZF168" s="9"/>
      <c r="LZG168" s="9"/>
      <c r="LZH168" s="9"/>
      <c r="LZI168" s="9"/>
      <c r="LZJ168" s="9"/>
      <c r="LZK168" s="9"/>
      <c r="LZL168" s="9"/>
      <c r="LZM168" s="9"/>
      <c r="LZN168" s="9"/>
      <c r="LZO168" s="9"/>
      <c r="LZP168" s="9"/>
      <c r="LZQ168" s="9"/>
      <c r="LZR168" s="9"/>
      <c r="LZS168" s="9"/>
      <c r="LZT168" s="9"/>
      <c r="LZU168" s="9"/>
      <c r="LZV168" s="9"/>
      <c r="LZW168" s="9"/>
      <c r="LZX168" s="9"/>
      <c r="LZY168" s="9"/>
      <c r="LZZ168" s="9"/>
      <c r="MAA168" s="9"/>
      <c r="MAB168" s="9"/>
      <c r="MAC168" s="9"/>
      <c r="MAD168" s="9"/>
      <c r="MAE168" s="9"/>
      <c r="MAF168" s="9"/>
      <c r="MAG168" s="9"/>
      <c r="MAH168" s="9"/>
      <c r="MAI168" s="9"/>
      <c r="MAJ168" s="9"/>
      <c r="MAK168" s="9"/>
      <c r="MAL168" s="9"/>
      <c r="MAM168" s="9"/>
      <c r="MAN168" s="9"/>
      <c r="MAO168" s="9"/>
      <c r="MAP168" s="9"/>
      <c r="MAQ168" s="9"/>
      <c r="MAR168" s="9"/>
      <c r="MAS168" s="9"/>
      <c r="MAT168" s="9"/>
      <c r="MAU168" s="9"/>
      <c r="MAV168" s="9"/>
      <c r="MAW168" s="9"/>
      <c r="MAX168" s="9"/>
      <c r="MAY168" s="9"/>
      <c r="MAZ168" s="9"/>
      <c r="MBA168" s="9"/>
      <c r="MBB168" s="9"/>
      <c r="MBC168" s="9"/>
      <c r="MBD168" s="9"/>
      <c r="MBE168" s="9"/>
      <c r="MBF168" s="9"/>
      <c r="MBG168" s="9"/>
      <c r="MBH168" s="9"/>
      <c r="MBI168" s="9"/>
      <c r="MBJ168" s="9"/>
      <c r="MBK168" s="9"/>
      <c r="MBL168" s="9"/>
      <c r="MBM168" s="9"/>
      <c r="MBN168" s="9"/>
      <c r="MBO168" s="9"/>
      <c r="MBP168" s="9"/>
      <c r="MBQ168" s="9"/>
      <c r="MBR168" s="9"/>
      <c r="MBS168" s="9"/>
      <c r="MBT168" s="9"/>
      <c r="MBU168" s="9"/>
      <c r="MBV168" s="9"/>
      <c r="MBW168" s="9"/>
      <c r="MBX168" s="9"/>
      <c r="MBY168" s="9"/>
      <c r="MBZ168" s="9"/>
      <c r="MCA168" s="9"/>
      <c r="MCB168" s="9"/>
      <c r="MCC168" s="9"/>
      <c r="MCD168" s="9"/>
      <c r="MCE168" s="9"/>
      <c r="MCF168" s="9"/>
      <c r="MCG168" s="9"/>
      <c r="MCH168" s="9"/>
      <c r="MCI168" s="9"/>
      <c r="MCJ168" s="9"/>
      <c r="MCK168" s="9"/>
      <c r="MCL168" s="9"/>
      <c r="MCM168" s="9"/>
      <c r="MCN168" s="9"/>
      <c r="MCO168" s="9"/>
      <c r="MCP168" s="9"/>
      <c r="MCQ168" s="9"/>
      <c r="MCR168" s="9"/>
      <c r="MCS168" s="9"/>
      <c r="MCT168" s="9"/>
      <c r="MCU168" s="9"/>
      <c r="MCV168" s="9"/>
      <c r="MCW168" s="9"/>
      <c r="MCX168" s="9"/>
      <c r="MCY168" s="9"/>
      <c r="MCZ168" s="9"/>
      <c r="MDA168" s="9"/>
      <c r="MDB168" s="9"/>
      <c r="MDC168" s="9"/>
      <c r="MDD168" s="9"/>
      <c r="MDE168" s="9"/>
      <c r="MDF168" s="9"/>
      <c r="MDG168" s="9"/>
      <c r="MDH168" s="9"/>
      <c r="MDI168" s="9"/>
      <c r="MDJ168" s="9"/>
      <c r="MDK168" s="9"/>
      <c r="MDL168" s="9"/>
      <c r="MDM168" s="9"/>
      <c r="MDN168" s="9"/>
      <c r="MDO168" s="9"/>
      <c r="MDP168" s="9"/>
      <c r="MDQ168" s="9"/>
      <c r="MDR168" s="9"/>
      <c r="MDS168" s="9"/>
      <c r="MDT168" s="9"/>
      <c r="MDU168" s="9"/>
      <c r="MDV168" s="9"/>
      <c r="MDW168" s="9"/>
      <c r="MDX168" s="9"/>
      <c r="MDY168" s="9"/>
      <c r="MDZ168" s="9"/>
      <c r="MEA168" s="9"/>
      <c r="MEB168" s="9"/>
      <c r="MEC168" s="9"/>
      <c r="MED168" s="9"/>
      <c r="MEE168" s="9"/>
      <c r="MEF168" s="9"/>
      <c r="MEG168" s="9"/>
      <c r="MEH168" s="9"/>
      <c r="MEI168" s="9"/>
      <c r="MEJ168" s="9"/>
      <c r="MEK168" s="9"/>
      <c r="MEL168" s="9"/>
      <c r="MEM168" s="9"/>
      <c r="MEN168" s="9"/>
      <c r="MEO168" s="9"/>
      <c r="MEP168" s="9"/>
      <c r="MEQ168" s="9"/>
      <c r="MER168" s="9"/>
      <c r="MES168" s="9"/>
      <c r="MET168" s="9"/>
      <c r="MEU168" s="9"/>
      <c r="MEV168" s="9"/>
      <c r="MEW168" s="9"/>
      <c r="MEX168" s="9"/>
      <c r="MEY168" s="9"/>
      <c r="MEZ168" s="9"/>
      <c r="MFA168" s="9"/>
      <c r="MFB168" s="9"/>
      <c r="MFC168" s="9"/>
      <c r="MFD168" s="9"/>
      <c r="MFE168" s="9"/>
      <c r="MFF168" s="9"/>
      <c r="MFG168" s="9"/>
      <c r="MFH168" s="9"/>
      <c r="MFI168" s="9"/>
      <c r="MFJ168" s="9"/>
      <c r="MFK168" s="9"/>
      <c r="MFL168" s="9"/>
      <c r="MFM168" s="9"/>
      <c r="MFN168" s="9"/>
      <c r="MFO168" s="9"/>
      <c r="MFP168" s="9"/>
      <c r="MFQ168" s="9"/>
      <c r="MFR168" s="9"/>
      <c r="MFS168" s="9"/>
      <c r="MFT168" s="9"/>
      <c r="MFU168" s="9"/>
      <c r="MFV168" s="9"/>
      <c r="MFW168" s="9"/>
      <c r="MFX168" s="9"/>
      <c r="MFY168" s="9"/>
      <c r="MFZ168" s="9"/>
      <c r="MGA168" s="9"/>
      <c r="MGB168" s="9"/>
      <c r="MGC168" s="9"/>
      <c r="MGD168" s="9"/>
      <c r="MGE168" s="9"/>
      <c r="MGF168" s="9"/>
      <c r="MGG168" s="9"/>
      <c r="MGH168" s="9"/>
      <c r="MGI168" s="9"/>
      <c r="MGJ168" s="9"/>
      <c r="MGK168" s="9"/>
      <c r="MGL168" s="9"/>
      <c r="MGM168" s="9"/>
      <c r="MGN168" s="9"/>
      <c r="MGO168" s="9"/>
      <c r="MGP168" s="9"/>
      <c r="MGQ168" s="9"/>
      <c r="MGR168" s="9"/>
      <c r="MGS168" s="9"/>
      <c r="MGT168" s="9"/>
      <c r="MGU168" s="9"/>
      <c r="MGV168" s="9"/>
      <c r="MGW168" s="9"/>
      <c r="MGX168" s="9"/>
      <c r="MGY168" s="9"/>
      <c r="MGZ168" s="9"/>
      <c r="MHA168" s="9"/>
      <c r="MHB168" s="9"/>
      <c r="MHC168" s="9"/>
      <c r="MHD168" s="9"/>
      <c r="MHE168" s="9"/>
      <c r="MHF168" s="9"/>
      <c r="MHG168" s="9"/>
      <c r="MHH168" s="9"/>
      <c r="MHI168" s="9"/>
      <c r="MHJ168" s="9"/>
      <c r="MHK168" s="9"/>
      <c r="MHL168" s="9"/>
      <c r="MHM168" s="9"/>
      <c r="MHN168" s="9"/>
      <c r="MHO168" s="9"/>
      <c r="MHP168" s="9"/>
      <c r="MHQ168" s="9"/>
      <c r="MHR168" s="9"/>
      <c r="MHS168" s="9"/>
      <c r="MHT168" s="9"/>
      <c r="MHU168" s="9"/>
      <c r="MHV168" s="9"/>
      <c r="MHW168" s="9"/>
      <c r="MHX168" s="9"/>
      <c r="MHY168" s="9"/>
      <c r="MHZ168" s="9"/>
      <c r="MIA168" s="9"/>
      <c r="MIB168" s="9"/>
      <c r="MIC168" s="9"/>
      <c r="MID168" s="9"/>
      <c r="MIE168" s="9"/>
      <c r="MIF168" s="9"/>
      <c r="MIG168" s="9"/>
      <c r="MIH168" s="9"/>
      <c r="MII168" s="9"/>
      <c r="MIJ168" s="9"/>
      <c r="MIK168" s="9"/>
      <c r="MIL168" s="9"/>
      <c r="MIM168" s="9"/>
      <c r="MIN168" s="9"/>
      <c r="MIO168" s="9"/>
      <c r="MIP168" s="9"/>
      <c r="MIQ168" s="9"/>
      <c r="MIR168" s="9"/>
      <c r="MIS168" s="9"/>
      <c r="MIT168" s="9"/>
      <c r="MIU168" s="9"/>
      <c r="MIV168" s="9"/>
      <c r="MIW168" s="9"/>
      <c r="MIX168" s="9"/>
      <c r="MIY168" s="9"/>
      <c r="MIZ168" s="9"/>
      <c r="MJA168" s="9"/>
      <c r="MJB168" s="9"/>
      <c r="MJC168" s="9"/>
      <c r="MJD168" s="9"/>
      <c r="MJE168" s="9"/>
      <c r="MJF168" s="9"/>
      <c r="MJG168" s="9"/>
      <c r="MJH168" s="9"/>
      <c r="MJI168" s="9"/>
      <c r="MJJ168" s="9"/>
      <c r="MJK168" s="9"/>
      <c r="MJL168" s="9"/>
      <c r="MJM168" s="9"/>
      <c r="MJN168" s="9"/>
      <c r="MJO168" s="9"/>
      <c r="MJP168" s="9"/>
      <c r="MJQ168" s="9"/>
      <c r="MJR168" s="9"/>
      <c r="MJS168" s="9"/>
      <c r="MJT168" s="9"/>
      <c r="MJU168" s="9"/>
      <c r="MJV168" s="9"/>
      <c r="MJW168" s="9"/>
      <c r="MJX168" s="9"/>
      <c r="MJY168" s="9"/>
      <c r="MJZ168" s="9"/>
      <c r="MKA168" s="9"/>
      <c r="MKB168" s="9"/>
      <c r="MKC168" s="9"/>
      <c r="MKD168" s="9"/>
      <c r="MKE168" s="9"/>
      <c r="MKF168" s="9"/>
      <c r="MKG168" s="9"/>
      <c r="MKH168" s="9"/>
      <c r="MKI168" s="9"/>
      <c r="MKJ168" s="9"/>
      <c r="MKK168" s="9"/>
      <c r="MKL168" s="9"/>
      <c r="MKM168" s="9"/>
      <c r="MKN168" s="9"/>
      <c r="MKO168" s="9"/>
      <c r="MKP168" s="9"/>
      <c r="MKQ168" s="9"/>
      <c r="MKR168" s="9"/>
      <c r="MKS168" s="9"/>
      <c r="MKT168" s="9"/>
      <c r="MKU168" s="9"/>
      <c r="MKV168" s="9"/>
      <c r="MKW168" s="9"/>
      <c r="MKX168" s="9"/>
      <c r="MKY168" s="9"/>
      <c r="MKZ168" s="9"/>
      <c r="MLA168" s="9"/>
      <c r="MLB168" s="9"/>
      <c r="MLC168" s="9"/>
      <c r="MLD168" s="9"/>
      <c r="MLE168" s="9"/>
      <c r="MLF168" s="9"/>
      <c r="MLG168" s="9"/>
      <c r="MLH168" s="9"/>
      <c r="MLI168" s="9"/>
      <c r="MLJ168" s="9"/>
      <c r="MLK168" s="9"/>
      <c r="MLL168" s="9"/>
      <c r="MLM168" s="9"/>
      <c r="MLN168" s="9"/>
      <c r="MLO168" s="9"/>
      <c r="MLP168" s="9"/>
      <c r="MLQ168" s="9"/>
      <c r="MLR168" s="9"/>
      <c r="MLS168" s="9"/>
      <c r="MLT168" s="9"/>
      <c r="MLU168" s="9"/>
      <c r="MLV168" s="9"/>
      <c r="MLW168" s="9"/>
      <c r="MLX168" s="9"/>
      <c r="MLY168" s="9"/>
      <c r="MLZ168" s="9"/>
      <c r="MMA168" s="9"/>
      <c r="MMB168" s="9"/>
      <c r="MMC168" s="9"/>
      <c r="MMD168" s="9"/>
      <c r="MME168" s="9"/>
      <c r="MMF168" s="9"/>
      <c r="MMG168" s="9"/>
      <c r="MMH168" s="9"/>
      <c r="MMI168" s="9"/>
      <c r="MMJ168" s="9"/>
      <c r="MMK168" s="9"/>
      <c r="MML168" s="9"/>
      <c r="MMM168" s="9"/>
      <c r="MMN168" s="9"/>
      <c r="MMO168" s="9"/>
      <c r="MMP168" s="9"/>
      <c r="MMQ168" s="9"/>
      <c r="MMR168" s="9"/>
      <c r="MMS168" s="9"/>
      <c r="MMT168" s="9"/>
      <c r="MMU168" s="9"/>
      <c r="MMV168" s="9"/>
      <c r="MMW168" s="9"/>
      <c r="MMX168" s="9"/>
      <c r="MMY168" s="9"/>
      <c r="MMZ168" s="9"/>
      <c r="MNA168" s="9"/>
      <c r="MNB168" s="9"/>
      <c r="MNC168" s="9"/>
      <c r="MND168" s="9"/>
      <c r="MNE168" s="9"/>
      <c r="MNF168" s="9"/>
      <c r="MNG168" s="9"/>
      <c r="MNH168" s="9"/>
      <c r="MNI168" s="9"/>
      <c r="MNJ168" s="9"/>
      <c r="MNK168" s="9"/>
      <c r="MNL168" s="9"/>
      <c r="MNM168" s="9"/>
      <c r="MNN168" s="9"/>
      <c r="MNO168" s="9"/>
      <c r="MNP168" s="9"/>
      <c r="MNQ168" s="9"/>
      <c r="MNR168" s="9"/>
      <c r="MNS168" s="9"/>
      <c r="MNT168" s="9"/>
      <c r="MNU168" s="9"/>
      <c r="MNV168" s="9"/>
      <c r="MNW168" s="9"/>
      <c r="MNX168" s="9"/>
      <c r="MNY168" s="9"/>
      <c r="MNZ168" s="9"/>
      <c r="MOA168" s="9"/>
      <c r="MOB168" s="9"/>
      <c r="MOC168" s="9"/>
      <c r="MOD168" s="9"/>
      <c r="MOE168" s="9"/>
      <c r="MOF168" s="9"/>
      <c r="MOG168" s="9"/>
      <c r="MOH168" s="9"/>
      <c r="MOI168" s="9"/>
      <c r="MOJ168" s="9"/>
      <c r="MOK168" s="9"/>
      <c r="MOL168" s="9"/>
      <c r="MOM168" s="9"/>
      <c r="MON168" s="9"/>
      <c r="MOO168" s="9"/>
      <c r="MOP168" s="9"/>
      <c r="MOQ168" s="9"/>
      <c r="MOR168" s="9"/>
      <c r="MOS168" s="9"/>
      <c r="MOT168" s="9"/>
      <c r="MOU168" s="9"/>
      <c r="MOV168" s="9"/>
      <c r="MOW168" s="9"/>
      <c r="MOX168" s="9"/>
      <c r="MOY168" s="9"/>
      <c r="MOZ168" s="9"/>
      <c r="MPA168" s="9"/>
      <c r="MPB168" s="9"/>
      <c r="MPC168" s="9"/>
      <c r="MPD168" s="9"/>
      <c r="MPE168" s="9"/>
      <c r="MPF168" s="9"/>
      <c r="MPG168" s="9"/>
      <c r="MPH168" s="9"/>
      <c r="MPI168" s="9"/>
      <c r="MPJ168" s="9"/>
      <c r="MPK168" s="9"/>
      <c r="MPL168" s="9"/>
      <c r="MPM168" s="9"/>
      <c r="MPN168" s="9"/>
      <c r="MPO168" s="9"/>
      <c r="MPP168" s="9"/>
      <c r="MPQ168" s="9"/>
      <c r="MPR168" s="9"/>
      <c r="MPS168" s="9"/>
      <c r="MPT168" s="9"/>
      <c r="MPU168" s="9"/>
      <c r="MPV168" s="9"/>
      <c r="MPW168" s="9"/>
      <c r="MPX168" s="9"/>
      <c r="MPY168" s="9"/>
      <c r="MPZ168" s="9"/>
      <c r="MQA168" s="9"/>
      <c r="MQB168" s="9"/>
      <c r="MQC168" s="9"/>
      <c r="MQD168" s="9"/>
      <c r="MQE168" s="9"/>
      <c r="MQF168" s="9"/>
      <c r="MQG168" s="9"/>
      <c r="MQH168" s="9"/>
      <c r="MQI168" s="9"/>
      <c r="MQJ168" s="9"/>
      <c r="MQK168" s="9"/>
      <c r="MQL168" s="9"/>
      <c r="MQM168" s="9"/>
      <c r="MQN168" s="9"/>
      <c r="MQO168" s="9"/>
      <c r="MQP168" s="9"/>
      <c r="MQQ168" s="9"/>
      <c r="MQR168" s="9"/>
      <c r="MQS168" s="9"/>
      <c r="MQT168" s="9"/>
      <c r="MQU168" s="9"/>
      <c r="MQV168" s="9"/>
      <c r="MQW168" s="9"/>
      <c r="MQX168" s="9"/>
      <c r="MQY168" s="9"/>
      <c r="MQZ168" s="9"/>
      <c r="MRA168" s="9"/>
      <c r="MRB168" s="9"/>
      <c r="MRC168" s="9"/>
      <c r="MRD168" s="9"/>
      <c r="MRE168" s="9"/>
      <c r="MRF168" s="9"/>
      <c r="MRG168" s="9"/>
      <c r="MRH168" s="9"/>
      <c r="MRI168" s="9"/>
      <c r="MRJ168" s="9"/>
      <c r="MRK168" s="9"/>
      <c r="MRL168" s="9"/>
      <c r="MRM168" s="9"/>
      <c r="MRN168" s="9"/>
      <c r="MRO168" s="9"/>
      <c r="MRP168" s="9"/>
      <c r="MRQ168" s="9"/>
      <c r="MRR168" s="9"/>
      <c r="MRS168" s="9"/>
      <c r="MRT168" s="9"/>
      <c r="MRU168" s="9"/>
      <c r="MRV168" s="9"/>
      <c r="MRW168" s="9"/>
      <c r="MRX168" s="9"/>
      <c r="MRY168" s="9"/>
      <c r="MRZ168" s="9"/>
      <c r="MSA168" s="9"/>
      <c r="MSB168" s="9"/>
      <c r="MSC168" s="9"/>
      <c r="MSD168" s="9"/>
      <c r="MSE168" s="9"/>
      <c r="MSF168" s="9"/>
      <c r="MSG168" s="9"/>
      <c r="MSH168" s="9"/>
      <c r="MSI168" s="9"/>
      <c r="MSJ168" s="9"/>
      <c r="MSK168" s="9"/>
      <c r="MSL168" s="9"/>
      <c r="MSM168" s="9"/>
      <c r="MSN168" s="9"/>
      <c r="MSO168" s="9"/>
      <c r="MSP168" s="9"/>
      <c r="MSQ168" s="9"/>
      <c r="MSR168" s="9"/>
      <c r="MSS168" s="9"/>
      <c r="MST168" s="9"/>
      <c r="MSU168" s="9"/>
      <c r="MSV168" s="9"/>
      <c r="MSW168" s="9"/>
      <c r="MSX168" s="9"/>
      <c r="MSY168" s="9"/>
      <c r="MSZ168" s="9"/>
      <c r="MTA168" s="9"/>
      <c r="MTB168" s="9"/>
      <c r="MTC168" s="9"/>
      <c r="MTD168" s="9"/>
      <c r="MTE168" s="9"/>
      <c r="MTF168" s="9"/>
      <c r="MTG168" s="9"/>
      <c r="MTH168" s="9"/>
      <c r="MTI168" s="9"/>
      <c r="MTJ168" s="9"/>
      <c r="MTK168" s="9"/>
      <c r="MTL168" s="9"/>
      <c r="MTM168" s="9"/>
      <c r="MTN168" s="9"/>
      <c r="MTO168" s="9"/>
      <c r="MTP168" s="9"/>
      <c r="MTQ168" s="9"/>
      <c r="MTR168" s="9"/>
      <c r="MTS168" s="9"/>
      <c r="MTT168" s="9"/>
      <c r="MTU168" s="9"/>
      <c r="MTV168" s="9"/>
      <c r="MTW168" s="9"/>
      <c r="MTX168" s="9"/>
      <c r="MTY168" s="9"/>
      <c r="MTZ168" s="9"/>
      <c r="MUA168" s="9"/>
      <c r="MUB168" s="9"/>
      <c r="MUC168" s="9"/>
      <c r="MUD168" s="9"/>
      <c r="MUE168" s="9"/>
      <c r="MUF168" s="9"/>
      <c r="MUG168" s="9"/>
      <c r="MUH168" s="9"/>
      <c r="MUI168" s="9"/>
      <c r="MUJ168" s="9"/>
      <c r="MUK168" s="9"/>
      <c r="MUL168" s="9"/>
      <c r="MUM168" s="9"/>
      <c r="MUN168" s="9"/>
      <c r="MUO168" s="9"/>
      <c r="MUP168" s="9"/>
      <c r="MUQ168" s="9"/>
      <c r="MUR168" s="9"/>
      <c r="MUS168" s="9"/>
      <c r="MUT168" s="9"/>
      <c r="MUU168" s="9"/>
      <c r="MUV168" s="9"/>
      <c r="MUW168" s="9"/>
      <c r="MUX168" s="9"/>
      <c r="MUY168" s="9"/>
      <c r="MUZ168" s="9"/>
      <c r="MVA168" s="9"/>
      <c r="MVB168" s="9"/>
      <c r="MVC168" s="9"/>
      <c r="MVD168" s="9"/>
      <c r="MVE168" s="9"/>
      <c r="MVF168" s="9"/>
      <c r="MVG168" s="9"/>
      <c r="MVH168" s="9"/>
      <c r="MVI168" s="9"/>
      <c r="MVJ168" s="9"/>
      <c r="MVK168" s="9"/>
      <c r="MVL168" s="9"/>
      <c r="MVM168" s="9"/>
      <c r="MVN168" s="9"/>
      <c r="MVO168" s="9"/>
      <c r="MVP168" s="9"/>
      <c r="MVQ168" s="9"/>
      <c r="MVR168" s="9"/>
      <c r="MVS168" s="9"/>
      <c r="MVT168" s="9"/>
      <c r="MVU168" s="9"/>
      <c r="MVV168" s="9"/>
      <c r="MVW168" s="9"/>
      <c r="MVX168" s="9"/>
      <c r="MVY168" s="9"/>
      <c r="MVZ168" s="9"/>
      <c r="MWA168" s="9"/>
      <c r="MWB168" s="9"/>
      <c r="MWC168" s="9"/>
      <c r="MWD168" s="9"/>
      <c r="MWE168" s="9"/>
      <c r="MWF168" s="9"/>
      <c r="MWG168" s="9"/>
      <c r="MWH168" s="9"/>
      <c r="MWI168" s="9"/>
      <c r="MWJ168" s="9"/>
      <c r="MWK168" s="9"/>
      <c r="MWL168" s="9"/>
      <c r="MWM168" s="9"/>
      <c r="MWN168" s="9"/>
      <c r="MWO168" s="9"/>
      <c r="MWP168" s="9"/>
      <c r="MWQ168" s="9"/>
      <c r="MWR168" s="9"/>
      <c r="MWS168" s="9"/>
      <c r="MWT168" s="9"/>
      <c r="MWU168" s="9"/>
      <c r="MWV168" s="9"/>
      <c r="MWW168" s="9"/>
      <c r="MWX168" s="9"/>
      <c r="MWY168" s="9"/>
      <c r="MWZ168" s="9"/>
      <c r="MXA168" s="9"/>
      <c r="MXB168" s="9"/>
      <c r="MXC168" s="9"/>
      <c r="MXD168" s="9"/>
      <c r="MXE168" s="9"/>
      <c r="MXF168" s="9"/>
      <c r="MXG168" s="9"/>
      <c r="MXH168" s="9"/>
      <c r="MXI168" s="9"/>
      <c r="MXJ168" s="9"/>
      <c r="MXK168" s="9"/>
      <c r="MXL168" s="9"/>
      <c r="MXM168" s="9"/>
      <c r="MXN168" s="9"/>
      <c r="MXO168" s="9"/>
      <c r="MXP168" s="9"/>
      <c r="MXQ168" s="9"/>
      <c r="MXR168" s="9"/>
      <c r="MXS168" s="9"/>
      <c r="MXT168" s="9"/>
      <c r="MXU168" s="9"/>
      <c r="MXV168" s="9"/>
      <c r="MXW168" s="9"/>
      <c r="MXX168" s="9"/>
      <c r="MXY168" s="9"/>
      <c r="MXZ168" s="9"/>
      <c r="MYA168" s="9"/>
      <c r="MYB168" s="9"/>
      <c r="MYC168" s="9"/>
      <c r="MYD168" s="9"/>
      <c r="MYE168" s="9"/>
      <c r="MYF168" s="9"/>
      <c r="MYG168" s="9"/>
      <c r="MYH168" s="9"/>
      <c r="MYI168" s="9"/>
      <c r="MYJ168" s="9"/>
      <c r="MYK168" s="9"/>
      <c r="MYL168" s="9"/>
      <c r="MYM168" s="9"/>
      <c r="MYN168" s="9"/>
      <c r="MYO168" s="9"/>
      <c r="MYP168" s="9"/>
      <c r="MYQ168" s="9"/>
      <c r="MYR168" s="9"/>
      <c r="MYS168" s="9"/>
      <c r="MYT168" s="9"/>
      <c r="MYU168" s="9"/>
      <c r="MYV168" s="9"/>
      <c r="MYW168" s="9"/>
      <c r="MYX168" s="9"/>
      <c r="MYY168" s="9"/>
      <c r="MYZ168" s="9"/>
      <c r="MZA168" s="9"/>
      <c r="MZB168" s="9"/>
      <c r="MZC168" s="9"/>
      <c r="MZD168" s="9"/>
      <c r="MZE168" s="9"/>
      <c r="MZF168" s="9"/>
      <c r="MZG168" s="9"/>
      <c r="MZH168" s="9"/>
      <c r="MZI168" s="9"/>
      <c r="MZJ168" s="9"/>
      <c r="MZK168" s="9"/>
      <c r="MZL168" s="9"/>
      <c r="MZM168" s="9"/>
      <c r="MZN168" s="9"/>
      <c r="MZO168" s="9"/>
      <c r="MZP168" s="9"/>
      <c r="MZQ168" s="9"/>
      <c r="MZR168" s="9"/>
      <c r="MZS168" s="9"/>
      <c r="MZT168" s="9"/>
      <c r="MZU168" s="9"/>
      <c r="MZV168" s="9"/>
      <c r="MZW168" s="9"/>
      <c r="MZX168" s="9"/>
      <c r="MZY168" s="9"/>
      <c r="MZZ168" s="9"/>
      <c r="NAA168" s="9"/>
      <c r="NAB168" s="9"/>
      <c r="NAC168" s="9"/>
      <c r="NAD168" s="9"/>
      <c r="NAE168" s="9"/>
      <c r="NAF168" s="9"/>
      <c r="NAG168" s="9"/>
      <c r="NAH168" s="9"/>
      <c r="NAI168" s="9"/>
      <c r="NAJ168" s="9"/>
      <c r="NAK168" s="9"/>
      <c r="NAL168" s="9"/>
      <c r="NAM168" s="9"/>
      <c r="NAN168" s="9"/>
      <c r="NAO168" s="9"/>
      <c r="NAP168" s="9"/>
      <c r="NAQ168" s="9"/>
      <c r="NAR168" s="9"/>
      <c r="NAS168" s="9"/>
      <c r="NAT168" s="9"/>
      <c r="NAU168" s="9"/>
      <c r="NAV168" s="9"/>
      <c r="NAW168" s="9"/>
      <c r="NAX168" s="9"/>
      <c r="NAY168" s="9"/>
      <c r="NAZ168" s="9"/>
      <c r="NBA168" s="9"/>
      <c r="NBB168" s="9"/>
      <c r="NBC168" s="9"/>
      <c r="NBD168" s="9"/>
      <c r="NBE168" s="9"/>
      <c r="NBF168" s="9"/>
      <c r="NBG168" s="9"/>
      <c r="NBH168" s="9"/>
      <c r="NBI168" s="9"/>
      <c r="NBJ168" s="9"/>
      <c r="NBK168" s="9"/>
      <c r="NBL168" s="9"/>
      <c r="NBM168" s="9"/>
      <c r="NBN168" s="9"/>
      <c r="NBO168" s="9"/>
      <c r="NBP168" s="9"/>
      <c r="NBQ168" s="9"/>
      <c r="NBR168" s="9"/>
      <c r="NBS168" s="9"/>
      <c r="NBT168" s="9"/>
      <c r="NBU168" s="9"/>
      <c r="NBV168" s="9"/>
      <c r="NBW168" s="9"/>
      <c r="NBX168" s="9"/>
      <c r="NBY168" s="9"/>
      <c r="NBZ168" s="9"/>
      <c r="NCA168" s="9"/>
      <c r="NCB168" s="9"/>
      <c r="NCC168" s="9"/>
      <c r="NCD168" s="9"/>
      <c r="NCE168" s="9"/>
      <c r="NCF168" s="9"/>
      <c r="NCG168" s="9"/>
      <c r="NCH168" s="9"/>
      <c r="NCI168" s="9"/>
      <c r="NCJ168" s="9"/>
      <c r="NCK168" s="9"/>
      <c r="NCL168" s="9"/>
      <c r="NCM168" s="9"/>
      <c r="NCN168" s="9"/>
      <c r="NCO168" s="9"/>
      <c r="NCP168" s="9"/>
      <c r="NCQ168" s="9"/>
      <c r="NCR168" s="9"/>
      <c r="NCS168" s="9"/>
      <c r="NCT168" s="9"/>
      <c r="NCU168" s="9"/>
      <c r="NCV168" s="9"/>
      <c r="NCW168" s="9"/>
      <c r="NCX168" s="9"/>
      <c r="NCY168" s="9"/>
      <c r="NCZ168" s="9"/>
      <c r="NDA168" s="9"/>
      <c r="NDB168" s="9"/>
      <c r="NDC168" s="9"/>
      <c r="NDD168" s="9"/>
      <c r="NDE168" s="9"/>
      <c r="NDF168" s="9"/>
      <c r="NDG168" s="9"/>
      <c r="NDH168" s="9"/>
      <c r="NDI168" s="9"/>
      <c r="NDJ168" s="9"/>
      <c r="NDK168" s="9"/>
      <c r="NDL168" s="9"/>
      <c r="NDM168" s="9"/>
      <c r="NDN168" s="9"/>
      <c r="NDO168" s="9"/>
      <c r="NDP168" s="9"/>
      <c r="NDQ168" s="9"/>
      <c r="NDR168" s="9"/>
      <c r="NDS168" s="9"/>
      <c r="NDT168" s="9"/>
      <c r="NDU168" s="9"/>
      <c r="NDV168" s="9"/>
      <c r="NDW168" s="9"/>
      <c r="NDX168" s="9"/>
      <c r="NDY168" s="9"/>
      <c r="NDZ168" s="9"/>
      <c r="NEA168" s="9"/>
      <c r="NEB168" s="9"/>
      <c r="NEC168" s="9"/>
      <c r="NED168" s="9"/>
      <c r="NEE168" s="9"/>
      <c r="NEF168" s="9"/>
      <c r="NEG168" s="9"/>
      <c r="NEH168" s="9"/>
      <c r="NEI168" s="9"/>
      <c r="NEJ168" s="9"/>
      <c r="NEK168" s="9"/>
      <c r="NEL168" s="9"/>
      <c r="NEM168" s="9"/>
      <c r="NEN168" s="9"/>
      <c r="NEO168" s="9"/>
      <c r="NEP168" s="9"/>
      <c r="NEQ168" s="9"/>
      <c r="NER168" s="9"/>
      <c r="NES168" s="9"/>
      <c r="NET168" s="9"/>
      <c r="NEU168" s="9"/>
      <c r="NEV168" s="9"/>
      <c r="NEW168" s="9"/>
      <c r="NEX168" s="9"/>
      <c r="NEY168" s="9"/>
      <c r="NEZ168" s="9"/>
      <c r="NFA168" s="9"/>
      <c r="NFB168" s="9"/>
      <c r="NFC168" s="9"/>
      <c r="NFD168" s="9"/>
      <c r="NFE168" s="9"/>
      <c r="NFF168" s="9"/>
      <c r="NFG168" s="9"/>
      <c r="NFH168" s="9"/>
      <c r="NFI168" s="9"/>
      <c r="NFJ168" s="9"/>
      <c r="NFK168" s="9"/>
      <c r="NFL168" s="9"/>
      <c r="NFM168" s="9"/>
      <c r="NFN168" s="9"/>
      <c r="NFO168" s="9"/>
      <c r="NFP168" s="9"/>
      <c r="NFQ168" s="9"/>
      <c r="NFR168" s="9"/>
      <c r="NFS168" s="9"/>
      <c r="NFT168" s="9"/>
      <c r="NFU168" s="9"/>
      <c r="NFV168" s="9"/>
      <c r="NFW168" s="9"/>
      <c r="NFX168" s="9"/>
      <c r="NFY168" s="9"/>
      <c r="NFZ168" s="9"/>
      <c r="NGA168" s="9"/>
      <c r="NGB168" s="9"/>
      <c r="NGC168" s="9"/>
      <c r="NGD168" s="9"/>
      <c r="NGE168" s="9"/>
      <c r="NGF168" s="9"/>
      <c r="NGG168" s="9"/>
      <c r="NGH168" s="9"/>
      <c r="NGI168" s="9"/>
      <c r="NGJ168" s="9"/>
      <c r="NGK168" s="9"/>
      <c r="NGL168" s="9"/>
      <c r="NGM168" s="9"/>
      <c r="NGN168" s="9"/>
      <c r="NGO168" s="9"/>
      <c r="NGP168" s="9"/>
      <c r="NGQ168" s="9"/>
      <c r="NGR168" s="9"/>
      <c r="NGS168" s="9"/>
      <c r="NGT168" s="9"/>
      <c r="NGU168" s="9"/>
      <c r="NGV168" s="9"/>
      <c r="NGW168" s="9"/>
      <c r="NGX168" s="9"/>
      <c r="NGY168" s="9"/>
      <c r="NGZ168" s="9"/>
      <c r="NHA168" s="9"/>
      <c r="NHB168" s="9"/>
      <c r="NHC168" s="9"/>
      <c r="NHD168" s="9"/>
      <c r="NHE168" s="9"/>
      <c r="NHF168" s="9"/>
      <c r="NHG168" s="9"/>
      <c r="NHH168" s="9"/>
      <c r="NHI168" s="9"/>
      <c r="NHJ168" s="9"/>
      <c r="NHK168" s="9"/>
      <c r="NHL168" s="9"/>
      <c r="NHM168" s="9"/>
      <c r="NHN168" s="9"/>
      <c r="NHO168" s="9"/>
      <c r="NHP168" s="9"/>
      <c r="NHQ168" s="9"/>
      <c r="NHR168" s="9"/>
      <c r="NHS168" s="9"/>
      <c r="NHT168" s="9"/>
      <c r="NHU168" s="9"/>
      <c r="NHV168" s="9"/>
      <c r="NHW168" s="9"/>
      <c r="NHX168" s="9"/>
      <c r="NHY168" s="9"/>
      <c r="NHZ168" s="9"/>
      <c r="NIA168" s="9"/>
      <c r="NIB168" s="9"/>
      <c r="NIC168" s="9"/>
      <c r="NID168" s="9"/>
      <c r="NIE168" s="9"/>
      <c r="NIF168" s="9"/>
      <c r="NIG168" s="9"/>
      <c r="NIH168" s="9"/>
      <c r="NII168" s="9"/>
      <c r="NIJ168" s="9"/>
      <c r="NIK168" s="9"/>
      <c r="NIL168" s="9"/>
      <c r="NIM168" s="9"/>
      <c r="NIN168" s="9"/>
      <c r="NIO168" s="9"/>
      <c r="NIP168" s="9"/>
      <c r="NIQ168" s="9"/>
      <c r="NIR168" s="9"/>
      <c r="NIS168" s="9"/>
      <c r="NIT168" s="9"/>
      <c r="NIU168" s="9"/>
      <c r="NIV168" s="9"/>
      <c r="NIW168" s="9"/>
      <c r="NIX168" s="9"/>
      <c r="NIY168" s="9"/>
      <c r="NIZ168" s="9"/>
      <c r="NJA168" s="9"/>
      <c r="NJB168" s="9"/>
      <c r="NJC168" s="9"/>
      <c r="NJD168" s="9"/>
      <c r="NJE168" s="9"/>
      <c r="NJF168" s="9"/>
      <c r="NJG168" s="9"/>
      <c r="NJH168" s="9"/>
      <c r="NJI168" s="9"/>
      <c r="NJJ168" s="9"/>
      <c r="NJK168" s="9"/>
      <c r="NJL168" s="9"/>
      <c r="NJM168" s="9"/>
      <c r="NJN168" s="9"/>
      <c r="NJO168" s="9"/>
      <c r="NJP168" s="9"/>
      <c r="NJQ168" s="9"/>
      <c r="NJR168" s="9"/>
      <c r="NJS168" s="9"/>
      <c r="NJT168" s="9"/>
      <c r="NJU168" s="9"/>
      <c r="NJV168" s="9"/>
      <c r="NJW168" s="9"/>
      <c r="NJX168" s="9"/>
      <c r="NJY168" s="9"/>
      <c r="NJZ168" s="9"/>
      <c r="NKA168" s="9"/>
      <c r="NKB168" s="9"/>
      <c r="NKC168" s="9"/>
      <c r="NKD168" s="9"/>
      <c r="NKE168" s="9"/>
      <c r="NKF168" s="9"/>
      <c r="NKG168" s="9"/>
      <c r="NKH168" s="9"/>
      <c r="NKI168" s="9"/>
      <c r="NKJ168" s="9"/>
      <c r="NKK168" s="9"/>
      <c r="NKL168" s="9"/>
      <c r="NKM168" s="9"/>
      <c r="NKN168" s="9"/>
      <c r="NKO168" s="9"/>
      <c r="NKP168" s="9"/>
      <c r="NKQ168" s="9"/>
      <c r="NKR168" s="9"/>
      <c r="NKS168" s="9"/>
      <c r="NKT168" s="9"/>
      <c r="NKU168" s="9"/>
      <c r="NKV168" s="9"/>
      <c r="NKW168" s="9"/>
      <c r="NKX168" s="9"/>
      <c r="NKY168" s="9"/>
      <c r="NKZ168" s="9"/>
      <c r="NLA168" s="9"/>
      <c r="NLB168" s="9"/>
      <c r="NLC168" s="9"/>
      <c r="NLD168" s="9"/>
      <c r="NLE168" s="9"/>
      <c r="NLF168" s="9"/>
      <c r="NLG168" s="9"/>
      <c r="NLH168" s="9"/>
      <c r="NLI168" s="9"/>
      <c r="NLJ168" s="9"/>
      <c r="NLK168" s="9"/>
      <c r="NLL168" s="9"/>
      <c r="NLM168" s="9"/>
      <c r="NLN168" s="9"/>
      <c r="NLO168" s="9"/>
      <c r="NLP168" s="9"/>
      <c r="NLQ168" s="9"/>
      <c r="NLR168" s="9"/>
      <c r="NLS168" s="9"/>
      <c r="NLT168" s="9"/>
      <c r="NLU168" s="9"/>
      <c r="NLV168" s="9"/>
      <c r="NLW168" s="9"/>
      <c r="NLX168" s="9"/>
      <c r="NLY168" s="9"/>
      <c r="NLZ168" s="9"/>
      <c r="NMA168" s="9"/>
      <c r="NMB168" s="9"/>
      <c r="NMC168" s="9"/>
      <c r="NMD168" s="9"/>
      <c r="NME168" s="9"/>
      <c r="NMF168" s="9"/>
      <c r="NMG168" s="9"/>
      <c r="NMH168" s="9"/>
      <c r="NMI168" s="9"/>
      <c r="NMJ168" s="9"/>
      <c r="NMK168" s="9"/>
      <c r="NML168" s="9"/>
      <c r="NMM168" s="9"/>
      <c r="NMN168" s="9"/>
      <c r="NMO168" s="9"/>
      <c r="NMP168" s="9"/>
      <c r="NMQ168" s="9"/>
      <c r="NMR168" s="9"/>
      <c r="NMS168" s="9"/>
      <c r="NMT168" s="9"/>
      <c r="NMU168" s="9"/>
      <c r="NMV168" s="9"/>
      <c r="NMW168" s="9"/>
      <c r="NMX168" s="9"/>
      <c r="NMY168" s="9"/>
      <c r="NMZ168" s="9"/>
      <c r="NNA168" s="9"/>
      <c r="NNB168" s="9"/>
      <c r="NNC168" s="9"/>
      <c r="NND168" s="9"/>
      <c r="NNE168" s="9"/>
      <c r="NNF168" s="9"/>
      <c r="NNG168" s="9"/>
      <c r="NNH168" s="9"/>
      <c r="NNI168" s="9"/>
      <c r="NNJ168" s="9"/>
      <c r="NNK168" s="9"/>
      <c r="NNL168" s="9"/>
      <c r="NNM168" s="9"/>
      <c r="NNN168" s="9"/>
      <c r="NNO168" s="9"/>
      <c r="NNP168" s="9"/>
      <c r="NNQ168" s="9"/>
      <c r="NNR168" s="9"/>
      <c r="NNS168" s="9"/>
      <c r="NNT168" s="9"/>
      <c r="NNU168" s="9"/>
      <c r="NNV168" s="9"/>
      <c r="NNW168" s="9"/>
      <c r="NNX168" s="9"/>
      <c r="NNY168" s="9"/>
      <c r="NNZ168" s="9"/>
      <c r="NOA168" s="9"/>
      <c r="NOB168" s="9"/>
      <c r="NOC168" s="9"/>
      <c r="NOD168" s="9"/>
      <c r="NOE168" s="9"/>
      <c r="NOF168" s="9"/>
      <c r="NOG168" s="9"/>
      <c r="NOH168" s="9"/>
      <c r="NOI168" s="9"/>
      <c r="NOJ168" s="9"/>
      <c r="NOK168" s="9"/>
      <c r="NOL168" s="9"/>
      <c r="NOM168" s="9"/>
      <c r="NON168" s="9"/>
      <c r="NOO168" s="9"/>
      <c r="NOP168" s="9"/>
      <c r="NOQ168" s="9"/>
      <c r="NOR168" s="9"/>
      <c r="NOS168" s="9"/>
      <c r="NOT168" s="9"/>
      <c r="NOU168" s="9"/>
      <c r="NOV168" s="9"/>
      <c r="NOW168" s="9"/>
      <c r="NOX168" s="9"/>
      <c r="NOY168" s="9"/>
      <c r="NOZ168" s="9"/>
      <c r="NPA168" s="9"/>
      <c r="NPB168" s="9"/>
      <c r="NPC168" s="9"/>
      <c r="NPD168" s="9"/>
      <c r="NPE168" s="9"/>
      <c r="NPF168" s="9"/>
      <c r="NPG168" s="9"/>
      <c r="NPH168" s="9"/>
      <c r="NPI168" s="9"/>
      <c r="NPJ168" s="9"/>
      <c r="NPK168" s="9"/>
      <c r="NPL168" s="9"/>
      <c r="NPM168" s="9"/>
      <c r="NPN168" s="9"/>
      <c r="NPO168" s="9"/>
      <c r="NPP168" s="9"/>
      <c r="NPQ168" s="9"/>
      <c r="NPR168" s="9"/>
      <c r="NPS168" s="9"/>
      <c r="NPT168" s="9"/>
      <c r="NPU168" s="9"/>
      <c r="NPV168" s="9"/>
      <c r="NPW168" s="9"/>
      <c r="NPX168" s="9"/>
      <c r="NPY168" s="9"/>
      <c r="NPZ168" s="9"/>
      <c r="NQA168" s="9"/>
      <c r="NQB168" s="9"/>
      <c r="NQC168" s="9"/>
      <c r="NQD168" s="9"/>
      <c r="NQE168" s="9"/>
      <c r="NQF168" s="9"/>
      <c r="NQG168" s="9"/>
      <c r="NQH168" s="9"/>
      <c r="NQI168" s="9"/>
      <c r="NQJ168" s="9"/>
      <c r="NQK168" s="9"/>
      <c r="NQL168" s="9"/>
      <c r="NQM168" s="9"/>
      <c r="NQN168" s="9"/>
      <c r="NQO168" s="9"/>
      <c r="NQP168" s="9"/>
      <c r="NQQ168" s="9"/>
      <c r="NQR168" s="9"/>
      <c r="NQS168" s="9"/>
      <c r="NQT168" s="9"/>
      <c r="NQU168" s="9"/>
      <c r="NQV168" s="9"/>
      <c r="NQW168" s="9"/>
      <c r="NQX168" s="9"/>
      <c r="NQY168" s="9"/>
      <c r="NQZ168" s="9"/>
      <c r="NRA168" s="9"/>
      <c r="NRB168" s="9"/>
      <c r="NRC168" s="9"/>
      <c r="NRD168" s="9"/>
      <c r="NRE168" s="9"/>
      <c r="NRF168" s="9"/>
      <c r="NRG168" s="9"/>
      <c r="NRH168" s="9"/>
      <c r="NRI168" s="9"/>
      <c r="NRJ168" s="9"/>
      <c r="NRK168" s="9"/>
      <c r="NRL168" s="9"/>
      <c r="NRM168" s="9"/>
      <c r="NRN168" s="9"/>
      <c r="NRO168" s="9"/>
      <c r="NRP168" s="9"/>
      <c r="NRQ168" s="9"/>
      <c r="NRR168" s="9"/>
      <c r="NRS168" s="9"/>
      <c r="NRT168" s="9"/>
      <c r="NRU168" s="9"/>
      <c r="NRV168" s="9"/>
      <c r="NRW168" s="9"/>
      <c r="NRX168" s="9"/>
      <c r="NRY168" s="9"/>
      <c r="NRZ168" s="9"/>
      <c r="NSA168" s="9"/>
      <c r="NSB168" s="9"/>
      <c r="NSC168" s="9"/>
      <c r="NSD168" s="9"/>
      <c r="NSE168" s="9"/>
      <c r="NSF168" s="9"/>
      <c r="NSG168" s="9"/>
      <c r="NSH168" s="9"/>
      <c r="NSI168" s="9"/>
      <c r="NSJ168" s="9"/>
      <c r="NSK168" s="9"/>
      <c r="NSL168" s="9"/>
      <c r="NSM168" s="9"/>
      <c r="NSN168" s="9"/>
      <c r="NSO168" s="9"/>
      <c r="NSP168" s="9"/>
      <c r="NSQ168" s="9"/>
      <c r="NSR168" s="9"/>
      <c r="NSS168" s="9"/>
      <c r="NST168" s="9"/>
      <c r="NSU168" s="9"/>
      <c r="NSV168" s="9"/>
      <c r="NSW168" s="9"/>
      <c r="NSX168" s="9"/>
      <c r="NSY168" s="9"/>
      <c r="NSZ168" s="9"/>
      <c r="NTA168" s="9"/>
      <c r="NTB168" s="9"/>
      <c r="NTC168" s="9"/>
      <c r="NTD168" s="9"/>
      <c r="NTE168" s="9"/>
      <c r="NTF168" s="9"/>
      <c r="NTG168" s="9"/>
      <c r="NTH168" s="9"/>
      <c r="NTI168" s="9"/>
      <c r="NTJ168" s="9"/>
      <c r="NTK168" s="9"/>
      <c r="NTL168" s="9"/>
      <c r="NTM168" s="9"/>
      <c r="NTN168" s="9"/>
      <c r="NTO168" s="9"/>
      <c r="NTP168" s="9"/>
      <c r="NTQ168" s="9"/>
      <c r="NTR168" s="9"/>
      <c r="NTS168" s="9"/>
      <c r="NTT168" s="9"/>
      <c r="NTU168" s="9"/>
      <c r="NTV168" s="9"/>
      <c r="NTW168" s="9"/>
      <c r="NTX168" s="9"/>
      <c r="NTY168" s="9"/>
      <c r="NTZ168" s="9"/>
      <c r="NUA168" s="9"/>
      <c r="NUB168" s="9"/>
      <c r="NUC168" s="9"/>
      <c r="NUD168" s="9"/>
      <c r="NUE168" s="9"/>
      <c r="NUF168" s="9"/>
      <c r="NUG168" s="9"/>
      <c r="NUH168" s="9"/>
      <c r="NUI168" s="9"/>
      <c r="NUJ168" s="9"/>
      <c r="NUK168" s="9"/>
      <c r="NUL168" s="9"/>
      <c r="NUM168" s="9"/>
      <c r="NUN168" s="9"/>
      <c r="NUO168" s="9"/>
      <c r="NUP168" s="9"/>
      <c r="NUQ168" s="9"/>
      <c r="NUR168" s="9"/>
      <c r="NUS168" s="9"/>
      <c r="NUT168" s="9"/>
      <c r="NUU168" s="9"/>
      <c r="NUV168" s="9"/>
      <c r="NUW168" s="9"/>
      <c r="NUX168" s="9"/>
      <c r="NUY168" s="9"/>
      <c r="NUZ168" s="9"/>
      <c r="NVA168" s="9"/>
      <c r="NVB168" s="9"/>
      <c r="NVC168" s="9"/>
      <c r="NVD168" s="9"/>
      <c r="NVE168" s="9"/>
      <c r="NVF168" s="9"/>
      <c r="NVG168" s="9"/>
      <c r="NVH168" s="9"/>
      <c r="NVI168" s="9"/>
      <c r="NVJ168" s="9"/>
      <c r="NVK168" s="9"/>
      <c r="NVL168" s="9"/>
      <c r="NVM168" s="9"/>
      <c r="NVN168" s="9"/>
      <c r="NVO168" s="9"/>
      <c r="NVP168" s="9"/>
      <c r="NVQ168" s="9"/>
      <c r="NVR168" s="9"/>
      <c r="NVS168" s="9"/>
      <c r="NVT168" s="9"/>
      <c r="NVU168" s="9"/>
      <c r="NVV168" s="9"/>
      <c r="NVW168" s="9"/>
      <c r="NVX168" s="9"/>
      <c r="NVY168" s="9"/>
      <c r="NVZ168" s="9"/>
      <c r="NWA168" s="9"/>
      <c r="NWB168" s="9"/>
      <c r="NWC168" s="9"/>
      <c r="NWD168" s="9"/>
      <c r="NWE168" s="9"/>
      <c r="NWF168" s="9"/>
      <c r="NWG168" s="9"/>
      <c r="NWH168" s="9"/>
      <c r="NWI168" s="9"/>
      <c r="NWJ168" s="9"/>
      <c r="NWK168" s="9"/>
      <c r="NWL168" s="9"/>
      <c r="NWM168" s="9"/>
      <c r="NWN168" s="9"/>
      <c r="NWO168" s="9"/>
      <c r="NWP168" s="9"/>
      <c r="NWQ168" s="9"/>
      <c r="NWR168" s="9"/>
      <c r="NWS168" s="9"/>
      <c r="NWT168" s="9"/>
      <c r="NWU168" s="9"/>
      <c r="NWV168" s="9"/>
      <c r="NWW168" s="9"/>
      <c r="NWX168" s="9"/>
      <c r="NWY168" s="9"/>
      <c r="NWZ168" s="9"/>
      <c r="NXA168" s="9"/>
      <c r="NXB168" s="9"/>
      <c r="NXC168" s="9"/>
      <c r="NXD168" s="9"/>
      <c r="NXE168" s="9"/>
      <c r="NXF168" s="9"/>
      <c r="NXG168" s="9"/>
      <c r="NXH168" s="9"/>
      <c r="NXI168" s="9"/>
      <c r="NXJ168" s="9"/>
      <c r="NXK168" s="9"/>
      <c r="NXL168" s="9"/>
      <c r="NXM168" s="9"/>
      <c r="NXN168" s="9"/>
      <c r="NXO168" s="9"/>
      <c r="NXP168" s="9"/>
      <c r="NXQ168" s="9"/>
      <c r="NXR168" s="9"/>
      <c r="NXS168" s="9"/>
      <c r="NXT168" s="9"/>
      <c r="NXU168" s="9"/>
      <c r="NXV168" s="9"/>
      <c r="NXW168" s="9"/>
      <c r="NXX168" s="9"/>
      <c r="NXY168" s="9"/>
      <c r="NXZ168" s="9"/>
      <c r="NYA168" s="9"/>
      <c r="NYB168" s="9"/>
      <c r="NYC168" s="9"/>
      <c r="NYD168" s="9"/>
      <c r="NYE168" s="9"/>
      <c r="NYF168" s="9"/>
      <c r="NYG168" s="9"/>
      <c r="NYH168" s="9"/>
      <c r="NYI168" s="9"/>
      <c r="NYJ168" s="9"/>
      <c r="NYK168" s="9"/>
      <c r="NYL168" s="9"/>
      <c r="NYM168" s="9"/>
      <c r="NYN168" s="9"/>
      <c r="NYO168" s="9"/>
      <c r="NYP168" s="9"/>
      <c r="NYQ168" s="9"/>
      <c r="NYR168" s="9"/>
      <c r="NYS168" s="9"/>
      <c r="NYT168" s="9"/>
      <c r="NYU168" s="9"/>
      <c r="NYV168" s="9"/>
      <c r="NYW168" s="9"/>
      <c r="NYX168" s="9"/>
      <c r="NYY168" s="9"/>
      <c r="NYZ168" s="9"/>
      <c r="NZA168" s="9"/>
      <c r="NZB168" s="9"/>
      <c r="NZC168" s="9"/>
      <c r="NZD168" s="9"/>
      <c r="NZE168" s="9"/>
      <c r="NZF168" s="9"/>
      <c r="NZG168" s="9"/>
      <c r="NZH168" s="9"/>
      <c r="NZI168" s="9"/>
      <c r="NZJ168" s="9"/>
      <c r="NZK168" s="9"/>
      <c r="NZL168" s="9"/>
      <c r="NZM168" s="9"/>
      <c r="NZN168" s="9"/>
      <c r="NZO168" s="9"/>
      <c r="NZP168" s="9"/>
      <c r="NZQ168" s="9"/>
      <c r="NZR168" s="9"/>
      <c r="NZS168" s="9"/>
      <c r="NZT168" s="9"/>
      <c r="NZU168" s="9"/>
      <c r="NZV168" s="9"/>
      <c r="NZW168" s="9"/>
      <c r="NZX168" s="9"/>
      <c r="NZY168" s="9"/>
      <c r="NZZ168" s="9"/>
      <c r="OAA168" s="9"/>
      <c r="OAB168" s="9"/>
      <c r="OAC168" s="9"/>
      <c r="OAD168" s="9"/>
      <c r="OAE168" s="9"/>
      <c r="OAF168" s="9"/>
      <c r="OAG168" s="9"/>
      <c r="OAH168" s="9"/>
      <c r="OAI168" s="9"/>
      <c r="OAJ168" s="9"/>
      <c r="OAK168" s="9"/>
      <c r="OAL168" s="9"/>
      <c r="OAM168" s="9"/>
      <c r="OAN168" s="9"/>
      <c r="OAO168" s="9"/>
      <c r="OAP168" s="9"/>
      <c r="OAQ168" s="9"/>
      <c r="OAR168" s="9"/>
      <c r="OAS168" s="9"/>
      <c r="OAT168" s="9"/>
      <c r="OAU168" s="9"/>
      <c r="OAV168" s="9"/>
      <c r="OAW168" s="9"/>
      <c r="OAX168" s="9"/>
      <c r="OAY168" s="9"/>
      <c r="OAZ168" s="9"/>
      <c r="OBA168" s="9"/>
      <c r="OBB168" s="9"/>
      <c r="OBC168" s="9"/>
      <c r="OBD168" s="9"/>
      <c r="OBE168" s="9"/>
      <c r="OBF168" s="9"/>
      <c r="OBG168" s="9"/>
      <c r="OBH168" s="9"/>
      <c r="OBI168" s="9"/>
      <c r="OBJ168" s="9"/>
      <c r="OBK168" s="9"/>
      <c r="OBL168" s="9"/>
      <c r="OBM168" s="9"/>
      <c r="OBN168" s="9"/>
      <c r="OBO168" s="9"/>
      <c r="OBP168" s="9"/>
      <c r="OBQ168" s="9"/>
      <c r="OBR168" s="9"/>
      <c r="OBS168" s="9"/>
      <c r="OBT168" s="9"/>
      <c r="OBU168" s="9"/>
      <c r="OBV168" s="9"/>
      <c r="OBW168" s="9"/>
      <c r="OBX168" s="9"/>
      <c r="OBY168" s="9"/>
      <c r="OBZ168" s="9"/>
      <c r="OCA168" s="9"/>
      <c r="OCB168" s="9"/>
      <c r="OCC168" s="9"/>
      <c r="OCD168" s="9"/>
      <c r="OCE168" s="9"/>
      <c r="OCF168" s="9"/>
      <c r="OCG168" s="9"/>
      <c r="OCH168" s="9"/>
      <c r="OCI168" s="9"/>
      <c r="OCJ168" s="9"/>
      <c r="OCK168" s="9"/>
      <c r="OCL168" s="9"/>
      <c r="OCM168" s="9"/>
      <c r="OCN168" s="9"/>
      <c r="OCO168" s="9"/>
      <c r="OCP168" s="9"/>
      <c r="OCQ168" s="9"/>
      <c r="OCR168" s="9"/>
      <c r="OCS168" s="9"/>
      <c r="OCT168" s="9"/>
      <c r="OCU168" s="9"/>
      <c r="OCV168" s="9"/>
      <c r="OCW168" s="9"/>
      <c r="OCX168" s="9"/>
      <c r="OCY168" s="9"/>
      <c r="OCZ168" s="9"/>
      <c r="ODA168" s="9"/>
      <c r="ODB168" s="9"/>
      <c r="ODC168" s="9"/>
      <c r="ODD168" s="9"/>
      <c r="ODE168" s="9"/>
      <c r="ODF168" s="9"/>
      <c r="ODG168" s="9"/>
      <c r="ODH168" s="9"/>
      <c r="ODI168" s="9"/>
      <c r="ODJ168" s="9"/>
      <c r="ODK168" s="9"/>
      <c r="ODL168" s="9"/>
      <c r="ODM168" s="9"/>
      <c r="ODN168" s="9"/>
      <c r="ODO168" s="9"/>
      <c r="ODP168" s="9"/>
      <c r="ODQ168" s="9"/>
      <c r="ODR168" s="9"/>
      <c r="ODS168" s="9"/>
      <c r="ODT168" s="9"/>
      <c r="ODU168" s="9"/>
      <c r="ODV168" s="9"/>
      <c r="ODW168" s="9"/>
      <c r="ODX168" s="9"/>
      <c r="ODY168" s="9"/>
      <c r="ODZ168" s="9"/>
      <c r="OEA168" s="9"/>
      <c r="OEB168" s="9"/>
      <c r="OEC168" s="9"/>
      <c r="OED168" s="9"/>
      <c r="OEE168" s="9"/>
      <c r="OEF168" s="9"/>
      <c r="OEG168" s="9"/>
      <c r="OEH168" s="9"/>
      <c r="OEI168" s="9"/>
      <c r="OEJ168" s="9"/>
      <c r="OEK168" s="9"/>
      <c r="OEL168" s="9"/>
      <c r="OEM168" s="9"/>
      <c r="OEN168" s="9"/>
      <c r="OEO168" s="9"/>
      <c r="OEP168" s="9"/>
      <c r="OEQ168" s="9"/>
      <c r="OER168" s="9"/>
      <c r="OES168" s="9"/>
      <c r="OET168" s="9"/>
      <c r="OEU168" s="9"/>
      <c r="OEV168" s="9"/>
      <c r="OEW168" s="9"/>
      <c r="OEX168" s="9"/>
      <c r="OEY168" s="9"/>
      <c r="OEZ168" s="9"/>
      <c r="OFA168" s="9"/>
      <c r="OFB168" s="9"/>
      <c r="OFC168" s="9"/>
      <c r="OFD168" s="9"/>
      <c r="OFE168" s="9"/>
      <c r="OFF168" s="9"/>
      <c r="OFG168" s="9"/>
      <c r="OFH168" s="9"/>
      <c r="OFI168" s="9"/>
      <c r="OFJ168" s="9"/>
      <c r="OFK168" s="9"/>
      <c r="OFL168" s="9"/>
      <c r="OFM168" s="9"/>
      <c r="OFN168" s="9"/>
      <c r="OFO168" s="9"/>
      <c r="OFP168" s="9"/>
      <c r="OFQ168" s="9"/>
      <c r="OFR168" s="9"/>
      <c r="OFS168" s="9"/>
      <c r="OFT168" s="9"/>
      <c r="OFU168" s="9"/>
      <c r="OFV168" s="9"/>
      <c r="OFW168" s="9"/>
      <c r="OFX168" s="9"/>
      <c r="OFY168" s="9"/>
      <c r="OFZ168" s="9"/>
      <c r="OGA168" s="9"/>
      <c r="OGB168" s="9"/>
      <c r="OGC168" s="9"/>
      <c r="OGD168" s="9"/>
      <c r="OGE168" s="9"/>
      <c r="OGF168" s="9"/>
      <c r="OGG168" s="9"/>
      <c r="OGH168" s="9"/>
      <c r="OGI168" s="9"/>
      <c r="OGJ168" s="9"/>
      <c r="OGK168" s="9"/>
      <c r="OGL168" s="9"/>
      <c r="OGM168" s="9"/>
      <c r="OGN168" s="9"/>
      <c r="OGO168" s="9"/>
      <c r="OGP168" s="9"/>
      <c r="OGQ168" s="9"/>
      <c r="OGR168" s="9"/>
      <c r="OGS168" s="9"/>
      <c r="OGT168" s="9"/>
      <c r="OGU168" s="9"/>
      <c r="OGV168" s="9"/>
      <c r="OGW168" s="9"/>
      <c r="OGX168" s="9"/>
      <c r="OGY168" s="9"/>
      <c r="OGZ168" s="9"/>
      <c r="OHA168" s="9"/>
      <c r="OHB168" s="9"/>
      <c r="OHC168" s="9"/>
      <c r="OHD168" s="9"/>
      <c r="OHE168" s="9"/>
      <c r="OHF168" s="9"/>
      <c r="OHG168" s="9"/>
      <c r="OHH168" s="9"/>
      <c r="OHI168" s="9"/>
      <c r="OHJ168" s="9"/>
      <c r="OHK168" s="9"/>
      <c r="OHL168" s="9"/>
      <c r="OHM168" s="9"/>
      <c r="OHN168" s="9"/>
      <c r="OHO168" s="9"/>
      <c r="OHP168" s="9"/>
      <c r="OHQ168" s="9"/>
      <c r="OHR168" s="9"/>
      <c r="OHS168" s="9"/>
      <c r="OHT168" s="9"/>
      <c r="OHU168" s="9"/>
      <c r="OHV168" s="9"/>
      <c r="OHW168" s="9"/>
      <c r="OHX168" s="9"/>
      <c r="OHY168" s="9"/>
      <c r="OHZ168" s="9"/>
      <c r="OIA168" s="9"/>
      <c r="OIB168" s="9"/>
      <c r="OIC168" s="9"/>
      <c r="OID168" s="9"/>
      <c r="OIE168" s="9"/>
      <c r="OIF168" s="9"/>
      <c r="OIG168" s="9"/>
      <c r="OIH168" s="9"/>
      <c r="OII168" s="9"/>
      <c r="OIJ168" s="9"/>
      <c r="OIK168" s="9"/>
      <c r="OIL168" s="9"/>
      <c r="OIM168" s="9"/>
      <c r="OIN168" s="9"/>
      <c r="OIO168" s="9"/>
      <c r="OIP168" s="9"/>
      <c r="OIQ168" s="9"/>
      <c r="OIR168" s="9"/>
      <c r="OIS168" s="9"/>
      <c r="OIT168" s="9"/>
      <c r="OIU168" s="9"/>
      <c r="OIV168" s="9"/>
      <c r="OIW168" s="9"/>
      <c r="OIX168" s="9"/>
      <c r="OIY168" s="9"/>
      <c r="OIZ168" s="9"/>
      <c r="OJA168" s="9"/>
      <c r="OJB168" s="9"/>
      <c r="OJC168" s="9"/>
      <c r="OJD168" s="9"/>
      <c r="OJE168" s="9"/>
      <c r="OJF168" s="9"/>
      <c r="OJG168" s="9"/>
      <c r="OJH168" s="9"/>
      <c r="OJI168" s="9"/>
      <c r="OJJ168" s="9"/>
      <c r="OJK168" s="9"/>
      <c r="OJL168" s="9"/>
      <c r="OJM168" s="9"/>
      <c r="OJN168" s="9"/>
      <c r="OJO168" s="9"/>
      <c r="OJP168" s="9"/>
      <c r="OJQ168" s="9"/>
      <c r="OJR168" s="9"/>
      <c r="OJS168" s="9"/>
      <c r="OJT168" s="9"/>
      <c r="OJU168" s="9"/>
      <c r="OJV168" s="9"/>
      <c r="OJW168" s="9"/>
      <c r="OJX168" s="9"/>
      <c r="OJY168" s="9"/>
      <c r="OJZ168" s="9"/>
      <c r="OKA168" s="9"/>
      <c r="OKB168" s="9"/>
      <c r="OKC168" s="9"/>
      <c r="OKD168" s="9"/>
      <c r="OKE168" s="9"/>
      <c r="OKF168" s="9"/>
      <c r="OKG168" s="9"/>
      <c r="OKH168" s="9"/>
      <c r="OKI168" s="9"/>
      <c r="OKJ168" s="9"/>
      <c r="OKK168" s="9"/>
      <c r="OKL168" s="9"/>
      <c r="OKM168" s="9"/>
      <c r="OKN168" s="9"/>
      <c r="OKO168" s="9"/>
      <c r="OKP168" s="9"/>
      <c r="OKQ168" s="9"/>
      <c r="OKR168" s="9"/>
      <c r="OKS168" s="9"/>
      <c r="OKT168" s="9"/>
      <c r="OKU168" s="9"/>
      <c r="OKV168" s="9"/>
      <c r="OKW168" s="9"/>
      <c r="OKX168" s="9"/>
      <c r="OKY168" s="9"/>
      <c r="OKZ168" s="9"/>
      <c r="OLA168" s="9"/>
      <c r="OLB168" s="9"/>
      <c r="OLC168" s="9"/>
      <c r="OLD168" s="9"/>
      <c r="OLE168" s="9"/>
      <c r="OLF168" s="9"/>
      <c r="OLG168" s="9"/>
      <c r="OLH168" s="9"/>
      <c r="OLI168" s="9"/>
      <c r="OLJ168" s="9"/>
      <c r="OLK168" s="9"/>
      <c r="OLL168" s="9"/>
      <c r="OLM168" s="9"/>
      <c r="OLN168" s="9"/>
      <c r="OLO168" s="9"/>
      <c r="OLP168" s="9"/>
      <c r="OLQ168" s="9"/>
      <c r="OLR168" s="9"/>
      <c r="OLS168" s="9"/>
      <c r="OLT168" s="9"/>
      <c r="OLU168" s="9"/>
      <c r="OLV168" s="9"/>
      <c r="OLW168" s="9"/>
      <c r="OLX168" s="9"/>
      <c r="OLY168" s="9"/>
      <c r="OLZ168" s="9"/>
      <c r="OMA168" s="9"/>
      <c r="OMB168" s="9"/>
      <c r="OMC168" s="9"/>
      <c r="OMD168" s="9"/>
      <c r="OME168" s="9"/>
      <c r="OMF168" s="9"/>
      <c r="OMG168" s="9"/>
      <c r="OMH168" s="9"/>
      <c r="OMI168" s="9"/>
      <c r="OMJ168" s="9"/>
      <c r="OMK168" s="9"/>
      <c r="OML168" s="9"/>
      <c r="OMM168" s="9"/>
      <c r="OMN168" s="9"/>
      <c r="OMO168" s="9"/>
      <c r="OMP168" s="9"/>
      <c r="OMQ168" s="9"/>
      <c r="OMR168" s="9"/>
      <c r="OMS168" s="9"/>
      <c r="OMT168" s="9"/>
      <c r="OMU168" s="9"/>
      <c r="OMV168" s="9"/>
      <c r="OMW168" s="9"/>
      <c r="OMX168" s="9"/>
      <c r="OMY168" s="9"/>
      <c r="OMZ168" s="9"/>
      <c r="ONA168" s="9"/>
      <c r="ONB168" s="9"/>
      <c r="ONC168" s="9"/>
      <c r="OND168" s="9"/>
      <c r="ONE168" s="9"/>
      <c r="ONF168" s="9"/>
      <c r="ONG168" s="9"/>
      <c r="ONH168" s="9"/>
      <c r="ONI168" s="9"/>
      <c r="ONJ168" s="9"/>
      <c r="ONK168" s="9"/>
      <c r="ONL168" s="9"/>
      <c r="ONM168" s="9"/>
      <c r="ONN168" s="9"/>
      <c r="ONO168" s="9"/>
      <c r="ONP168" s="9"/>
      <c r="ONQ168" s="9"/>
      <c r="ONR168" s="9"/>
      <c r="ONS168" s="9"/>
      <c r="ONT168" s="9"/>
      <c r="ONU168" s="9"/>
      <c r="ONV168" s="9"/>
      <c r="ONW168" s="9"/>
      <c r="ONX168" s="9"/>
      <c r="ONY168" s="9"/>
      <c r="ONZ168" s="9"/>
      <c r="OOA168" s="9"/>
      <c r="OOB168" s="9"/>
      <c r="OOC168" s="9"/>
      <c r="OOD168" s="9"/>
      <c r="OOE168" s="9"/>
      <c r="OOF168" s="9"/>
      <c r="OOG168" s="9"/>
      <c r="OOH168" s="9"/>
      <c r="OOI168" s="9"/>
      <c r="OOJ168" s="9"/>
      <c r="OOK168" s="9"/>
      <c r="OOL168" s="9"/>
      <c r="OOM168" s="9"/>
      <c r="OON168" s="9"/>
      <c r="OOO168" s="9"/>
      <c r="OOP168" s="9"/>
      <c r="OOQ168" s="9"/>
      <c r="OOR168" s="9"/>
      <c r="OOS168" s="9"/>
      <c r="OOT168" s="9"/>
      <c r="OOU168" s="9"/>
      <c r="OOV168" s="9"/>
      <c r="OOW168" s="9"/>
      <c r="OOX168" s="9"/>
      <c r="OOY168" s="9"/>
      <c r="OOZ168" s="9"/>
      <c r="OPA168" s="9"/>
      <c r="OPB168" s="9"/>
      <c r="OPC168" s="9"/>
      <c r="OPD168" s="9"/>
      <c r="OPE168" s="9"/>
      <c r="OPF168" s="9"/>
      <c r="OPG168" s="9"/>
      <c r="OPH168" s="9"/>
      <c r="OPI168" s="9"/>
      <c r="OPJ168" s="9"/>
      <c r="OPK168" s="9"/>
      <c r="OPL168" s="9"/>
      <c r="OPM168" s="9"/>
      <c r="OPN168" s="9"/>
      <c r="OPO168" s="9"/>
      <c r="OPP168" s="9"/>
      <c r="OPQ168" s="9"/>
      <c r="OPR168" s="9"/>
      <c r="OPS168" s="9"/>
      <c r="OPT168" s="9"/>
      <c r="OPU168" s="9"/>
      <c r="OPV168" s="9"/>
      <c r="OPW168" s="9"/>
      <c r="OPX168" s="9"/>
      <c r="OPY168" s="9"/>
      <c r="OPZ168" s="9"/>
      <c r="OQA168" s="9"/>
      <c r="OQB168" s="9"/>
      <c r="OQC168" s="9"/>
      <c r="OQD168" s="9"/>
      <c r="OQE168" s="9"/>
      <c r="OQF168" s="9"/>
      <c r="OQG168" s="9"/>
      <c r="OQH168" s="9"/>
      <c r="OQI168" s="9"/>
      <c r="OQJ168" s="9"/>
      <c r="OQK168" s="9"/>
      <c r="OQL168" s="9"/>
      <c r="OQM168" s="9"/>
      <c r="OQN168" s="9"/>
      <c r="OQO168" s="9"/>
      <c r="OQP168" s="9"/>
      <c r="OQQ168" s="9"/>
      <c r="OQR168" s="9"/>
      <c r="OQS168" s="9"/>
      <c r="OQT168" s="9"/>
      <c r="OQU168" s="9"/>
      <c r="OQV168" s="9"/>
      <c r="OQW168" s="9"/>
      <c r="OQX168" s="9"/>
      <c r="OQY168" s="9"/>
      <c r="OQZ168" s="9"/>
      <c r="ORA168" s="9"/>
      <c r="ORB168" s="9"/>
      <c r="ORC168" s="9"/>
      <c r="ORD168" s="9"/>
      <c r="ORE168" s="9"/>
      <c r="ORF168" s="9"/>
      <c r="ORG168" s="9"/>
      <c r="ORH168" s="9"/>
      <c r="ORI168" s="9"/>
      <c r="ORJ168" s="9"/>
      <c r="ORK168" s="9"/>
      <c r="ORL168" s="9"/>
      <c r="ORM168" s="9"/>
      <c r="ORN168" s="9"/>
      <c r="ORO168" s="9"/>
      <c r="ORP168" s="9"/>
      <c r="ORQ168" s="9"/>
      <c r="ORR168" s="9"/>
      <c r="ORS168" s="9"/>
      <c r="ORT168" s="9"/>
      <c r="ORU168" s="9"/>
      <c r="ORV168" s="9"/>
      <c r="ORW168" s="9"/>
      <c r="ORX168" s="9"/>
      <c r="ORY168" s="9"/>
      <c r="ORZ168" s="9"/>
      <c r="OSA168" s="9"/>
      <c r="OSB168" s="9"/>
      <c r="OSC168" s="9"/>
      <c r="OSD168" s="9"/>
      <c r="OSE168" s="9"/>
      <c r="OSF168" s="9"/>
      <c r="OSG168" s="9"/>
      <c r="OSH168" s="9"/>
      <c r="OSI168" s="9"/>
      <c r="OSJ168" s="9"/>
      <c r="OSK168" s="9"/>
      <c r="OSL168" s="9"/>
      <c r="OSM168" s="9"/>
      <c r="OSN168" s="9"/>
      <c r="OSO168" s="9"/>
      <c r="OSP168" s="9"/>
      <c r="OSQ168" s="9"/>
      <c r="OSR168" s="9"/>
      <c r="OSS168" s="9"/>
      <c r="OST168" s="9"/>
      <c r="OSU168" s="9"/>
      <c r="OSV168" s="9"/>
      <c r="OSW168" s="9"/>
      <c r="OSX168" s="9"/>
      <c r="OSY168" s="9"/>
      <c r="OSZ168" s="9"/>
      <c r="OTA168" s="9"/>
      <c r="OTB168" s="9"/>
      <c r="OTC168" s="9"/>
      <c r="OTD168" s="9"/>
      <c r="OTE168" s="9"/>
      <c r="OTF168" s="9"/>
      <c r="OTG168" s="9"/>
      <c r="OTH168" s="9"/>
      <c r="OTI168" s="9"/>
      <c r="OTJ168" s="9"/>
      <c r="OTK168" s="9"/>
      <c r="OTL168" s="9"/>
      <c r="OTM168" s="9"/>
      <c r="OTN168" s="9"/>
      <c r="OTO168" s="9"/>
      <c r="OTP168" s="9"/>
      <c r="OTQ168" s="9"/>
      <c r="OTR168" s="9"/>
      <c r="OTS168" s="9"/>
      <c r="OTT168" s="9"/>
      <c r="OTU168" s="9"/>
      <c r="OTV168" s="9"/>
      <c r="OTW168" s="9"/>
      <c r="OTX168" s="9"/>
      <c r="OTY168" s="9"/>
      <c r="OTZ168" s="9"/>
      <c r="OUA168" s="9"/>
      <c r="OUB168" s="9"/>
      <c r="OUC168" s="9"/>
      <c r="OUD168" s="9"/>
      <c r="OUE168" s="9"/>
      <c r="OUF168" s="9"/>
      <c r="OUG168" s="9"/>
      <c r="OUH168" s="9"/>
      <c r="OUI168" s="9"/>
      <c r="OUJ168" s="9"/>
      <c r="OUK168" s="9"/>
      <c r="OUL168" s="9"/>
      <c r="OUM168" s="9"/>
      <c r="OUN168" s="9"/>
      <c r="OUO168" s="9"/>
      <c r="OUP168" s="9"/>
      <c r="OUQ168" s="9"/>
      <c r="OUR168" s="9"/>
      <c r="OUS168" s="9"/>
      <c r="OUT168" s="9"/>
      <c r="OUU168" s="9"/>
      <c r="OUV168" s="9"/>
      <c r="OUW168" s="9"/>
      <c r="OUX168" s="9"/>
      <c r="OUY168" s="9"/>
      <c r="OUZ168" s="9"/>
      <c r="OVA168" s="9"/>
      <c r="OVB168" s="9"/>
      <c r="OVC168" s="9"/>
      <c r="OVD168" s="9"/>
      <c r="OVE168" s="9"/>
      <c r="OVF168" s="9"/>
      <c r="OVG168" s="9"/>
      <c r="OVH168" s="9"/>
      <c r="OVI168" s="9"/>
      <c r="OVJ168" s="9"/>
      <c r="OVK168" s="9"/>
      <c r="OVL168" s="9"/>
      <c r="OVM168" s="9"/>
      <c r="OVN168" s="9"/>
      <c r="OVO168" s="9"/>
      <c r="OVP168" s="9"/>
      <c r="OVQ168" s="9"/>
      <c r="OVR168" s="9"/>
      <c r="OVS168" s="9"/>
      <c r="OVT168" s="9"/>
      <c r="OVU168" s="9"/>
      <c r="OVV168" s="9"/>
      <c r="OVW168" s="9"/>
      <c r="OVX168" s="9"/>
      <c r="OVY168" s="9"/>
      <c r="OVZ168" s="9"/>
      <c r="OWA168" s="9"/>
      <c r="OWB168" s="9"/>
      <c r="OWC168" s="9"/>
      <c r="OWD168" s="9"/>
      <c r="OWE168" s="9"/>
      <c r="OWF168" s="9"/>
      <c r="OWG168" s="9"/>
      <c r="OWH168" s="9"/>
      <c r="OWI168" s="9"/>
      <c r="OWJ168" s="9"/>
      <c r="OWK168" s="9"/>
      <c r="OWL168" s="9"/>
      <c r="OWM168" s="9"/>
      <c r="OWN168" s="9"/>
      <c r="OWO168" s="9"/>
      <c r="OWP168" s="9"/>
      <c r="OWQ168" s="9"/>
      <c r="OWR168" s="9"/>
      <c r="OWS168" s="9"/>
      <c r="OWT168" s="9"/>
      <c r="OWU168" s="9"/>
      <c r="OWV168" s="9"/>
      <c r="OWW168" s="9"/>
      <c r="OWX168" s="9"/>
      <c r="OWY168" s="9"/>
      <c r="OWZ168" s="9"/>
      <c r="OXA168" s="9"/>
      <c r="OXB168" s="9"/>
      <c r="OXC168" s="9"/>
      <c r="OXD168" s="9"/>
      <c r="OXE168" s="9"/>
      <c r="OXF168" s="9"/>
      <c r="OXG168" s="9"/>
      <c r="OXH168" s="9"/>
      <c r="OXI168" s="9"/>
      <c r="OXJ168" s="9"/>
      <c r="OXK168" s="9"/>
      <c r="OXL168" s="9"/>
      <c r="OXM168" s="9"/>
      <c r="OXN168" s="9"/>
      <c r="OXO168" s="9"/>
      <c r="OXP168" s="9"/>
      <c r="OXQ168" s="9"/>
      <c r="OXR168" s="9"/>
      <c r="OXS168" s="9"/>
      <c r="OXT168" s="9"/>
      <c r="OXU168" s="9"/>
      <c r="OXV168" s="9"/>
      <c r="OXW168" s="9"/>
      <c r="OXX168" s="9"/>
      <c r="OXY168" s="9"/>
      <c r="OXZ168" s="9"/>
      <c r="OYA168" s="9"/>
      <c r="OYB168" s="9"/>
      <c r="OYC168" s="9"/>
      <c r="OYD168" s="9"/>
      <c r="OYE168" s="9"/>
      <c r="OYF168" s="9"/>
      <c r="OYG168" s="9"/>
      <c r="OYH168" s="9"/>
      <c r="OYI168" s="9"/>
      <c r="OYJ168" s="9"/>
      <c r="OYK168" s="9"/>
      <c r="OYL168" s="9"/>
      <c r="OYM168" s="9"/>
      <c r="OYN168" s="9"/>
      <c r="OYO168" s="9"/>
      <c r="OYP168" s="9"/>
      <c r="OYQ168" s="9"/>
      <c r="OYR168" s="9"/>
      <c r="OYS168" s="9"/>
      <c r="OYT168" s="9"/>
      <c r="OYU168" s="9"/>
      <c r="OYV168" s="9"/>
      <c r="OYW168" s="9"/>
      <c r="OYX168" s="9"/>
      <c r="OYY168" s="9"/>
      <c r="OYZ168" s="9"/>
      <c r="OZA168" s="9"/>
      <c r="OZB168" s="9"/>
      <c r="OZC168" s="9"/>
      <c r="OZD168" s="9"/>
      <c r="OZE168" s="9"/>
      <c r="OZF168" s="9"/>
      <c r="OZG168" s="9"/>
      <c r="OZH168" s="9"/>
      <c r="OZI168" s="9"/>
      <c r="OZJ168" s="9"/>
      <c r="OZK168" s="9"/>
      <c r="OZL168" s="9"/>
      <c r="OZM168" s="9"/>
      <c r="OZN168" s="9"/>
      <c r="OZO168" s="9"/>
      <c r="OZP168" s="9"/>
      <c r="OZQ168" s="9"/>
      <c r="OZR168" s="9"/>
      <c r="OZS168" s="9"/>
      <c r="OZT168" s="9"/>
      <c r="OZU168" s="9"/>
      <c r="OZV168" s="9"/>
      <c r="OZW168" s="9"/>
      <c r="OZX168" s="9"/>
      <c r="OZY168" s="9"/>
      <c r="OZZ168" s="9"/>
      <c r="PAA168" s="9"/>
      <c r="PAB168" s="9"/>
      <c r="PAC168" s="9"/>
      <c r="PAD168" s="9"/>
      <c r="PAE168" s="9"/>
      <c r="PAF168" s="9"/>
      <c r="PAG168" s="9"/>
      <c r="PAH168" s="9"/>
      <c r="PAI168" s="9"/>
      <c r="PAJ168" s="9"/>
      <c r="PAK168" s="9"/>
      <c r="PAL168" s="9"/>
      <c r="PAM168" s="9"/>
      <c r="PAN168" s="9"/>
      <c r="PAO168" s="9"/>
      <c r="PAP168" s="9"/>
      <c r="PAQ168" s="9"/>
      <c r="PAR168" s="9"/>
      <c r="PAS168" s="9"/>
      <c r="PAT168" s="9"/>
      <c r="PAU168" s="9"/>
      <c r="PAV168" s="9"/>
      <c r="PAW168" s="9"/>
      <c r="PAX168" s="9"/>
      <c r="PAY168" s="9"/>
      <c r="PAZ168" s="9"/>
      <c r="PBA168" s="9"/>
      <c r="PBB168" s="9"/>
      <c r="PBC168" s="9"/>
      <c r="PBD168" s="9"/>
      <c r="PBE168" s="9"/>
      <c r="PBF168" s="9"/>
      <c r="PBG168" s="9"/>
      <c r="PBH168" s="9"/>
      <c r="PBI168" s="9"/>
      <c r="PBJ168" s="9"/>
      <c r="PBK168" s="9"/>
      <c r="PBL168" s="9"/>
      <c r="PBM168" s="9"/>
      <c r="PBN168" s="9"/>
      <c r="PBO168" s="9"/>
      <c r="PBP168" s="9"/>
      <c r="PBQ168" s="9"/>
      <c r="PBR168" s="9"/>
      <c r="PBS168" s="9"/>
      <c r="PBT168" s="9"/>
      <c r="PBU168" s="9"/>
      <c r="PBV168" s="9"/>
      <c r="PBW168" s="9"/>
      <c r="PBX168" s="9"/>
      <c r="PBY168" s="9"/>
      <c r="PBZ168" s="9"/>
      <c r="PCA168" s="9"/>
      <c r="PCB168" s="9"/>
      <c r="PCC168" s="9"/>
      <c r="PCD168" s="9"/>
      <c r="PCE168" s="9"/>
      <c r="PCF168" s="9"/>
      <c r="PCG168" s="9"/>
      <c r="PCH168" s="9"/>
      <c r="PCI168" s="9"/>
      <c r="PCJ168" s="9"/>
      <c r="PCK168" s="9"/>
      <c r="PCL168" s="9"/>
      <c r="PCM168" s="9"/>
      <c r="PCN168" s="9"/>
      <c r="PCO168" s="9"/>
      <c r="PCP168" s="9"/>
      <c r="PCQ168" s="9"/>
      <c r="PCR168" s="9"/>
      <c r="PCS168" s="9"/>
      <c r="PCT168" s="9"/>
      <c r="PCU168" s="9"/>
      <c r="PCV168" s="9"/>
      <c r="PCW168" s="9"/>
      <c r="PCX168" s="9"/>
      <c r="PCY168" s="9"/>
      <c r="PCZ168" s="9"/>
      <c r="PDA168" s="9"/>
      <c r="PDB168" s="9"/>
      <c r="PDC168" s="9"/>
      <c r="PDD168" s="9"/>
      <c r="PDE168" s="9"/>
      <c r="PDF168" s="9"/>
      <c r="PDG168" s="9"/>
      <c r="PDH168" s="9"/>
      <c r="PDI168" s="9"/>
      <c r="PDJ168" s="9"/>
      <c r="PDK168" s="9"/>
      <c r="PDL168" s="9"/>
      <c r="PDM168" s="9"/>
      <c r="PDN168" s="9"/>
      <c r="PDO168" s="9"/>
      <c r="PDP168" s="9"/>
      <c r="PDQ168" s="9"/>
      <c r="PDR168" s="9"/>
      <c r="PDS168" s="9"/>
      <c r="PDT168" s="9"/>
      <c r="PDU168" s="9"/>
      <c r="PDV168" s="9"/>
      <c r="PDW168" s="9"/>
      <c r="PDX168" s="9"/>
      <c r="PDY168" s="9"/>
      <c r="PDZ168" s="9"/>
      <c r="PEA168" s="9"/>
      <c r="PEB168" s="9"/>
      <c r="PEC168" s="9"/>
      <c r="PED168" s="9"/>
      <c r="PEE168" s="9"/>
      <c r="PEF168" s="9"/>
      <c r="PEG168" s="9"/>
      <c r="PEH168" s="9"/>
      <c r="PEI168" s="9"/>
      <c r="PEJ168" s="9"/>
      <c r="PEK168" s="9"/>
      <c r="PEL168" s="9"/>
      <c r="PEM168" s="9"/>
      <c r="PEN168" s="9"/>
      <c r="PEO168" s="9"/>
      <c r="PEP168" s="9"/>
      <c r="PEQ168" s="9"/>
      <c r="PER168" s="9"/>
      <c r="PES168" s="9"/>
      <c r="PET168" s="9"/>
      <c r="PEU168" s="9"/>
      <c r="PEV168" s="9"/>
      <c r="PEW168" s="9"/>
      <c r="PEX168" s="9"/>
      <c r="PEY168" s="9"/>
      <c r="PEZ168" s="9"/>
      <c r="PFA168" s="9"/>
      <c r="PFB168" s="9"/>
      <c r="PFC168" s="9"/>
      <c r="PFD168" s="9"/>
      <c r="PFE168" s="9"/>
      <c r="PFF168" s="9"/>
      <c r="PFG168" s="9"/>
      <c r="PFH168" s="9"/>
      <c r="PFI168" s="9"/>
      <c r="PFJ168" s="9"/>
      <c r="PFK168" s="9"/>
      <c r="PFL168" s="9"/>
      <c r="PFM168" s="9"/>
      <c r="PFN168" s="9"/>
      <c r="PFO168" s="9"/>
      <c r="PFP168" s="9"/>
      <c r="PFQ168" s="9"/>
      <c r="PFR168" s="9"/>
      <c r="PFS168" s="9"/>
      <c r="PFT168" s="9"/>
      <c r="PFU168" s="9"/>
      <c r="PFV168" s="9"/>
      <c r="PFW168" s="9"/>
      <c r="PFX168" s="9"/>
      <c r="PFY168" s="9"/>
      <c r="PFZ168" s="9"/>
      <c r="PGA168" s="9"/>
      <c r="PGB168" s="9"/>
      <c r="PGC168" s="9"/>
      <c r="PGD168" s="9"/>
      <c r="PGE168" s="9"/>
      <c r="PGF168" s="9"/>
      <c r="PGG168" s="9"/>
      <c r="PGH168" s="9"/>
      <c r="PGI168" s="9"/>
      <c r="PGJ168" s="9"/>
      <c r="PGK168" s="9"/>
      <c r="PGL168" s="9"/>
      <c r="PGM168" s="9"/>
      <c r="PGN168" s="9"/>
      <c r="PGO168" s="9"/>
      <c r="PGP168" s="9"/>
      <c r="PGQ168" s="9"/>
      <c r="PGR168" s="9"/>
      <c r="PGS168" s="9"/>
      <c r="PGT168" s="9"/>
      <c r="PGU168" s="9"/>
      <c r="PGV168" s="9"/>
      <c r="PGW168" s="9"/>
      <c r="PGX168" s="9"/>
      <c r="PGY168" s="9"/>
      <c r="PGZ168" s="9"/>
      <c r="PHA168" s="9"/>
      <c r="PHB168" s="9"/>
      <c r="PHC168" s="9"/>
      <c r="PHD168" s="9"/>
      <c r="PHE168" s="9"/>
      <c r="PHF168" s="9"/>
      <c r="PHG168" s="9"/>
      <c r="PHH168" s="9"/>
      <c r="PHI168" s="9"/>
      <c r="PHJ168" s="9"/>
      <c r="PHK168" s="9"/>
      <c r="PHL168" s="9"/>
      <c r="PHM168" s="9"/>
      <c r="PHN168" s="9"/>
      <c r="PHO168" s="9"/>
      <c r="PHP168" s="9"/>
      <c r="PHQ168" s="9"/>
      <c r="PHR168" s="9"/>
      <c r="PHS168" s="9"/>
      <c r="PHT168" s="9"/>
      <c r="PHU168" s="9"/>
      <c r="PHV168" s="9"/>
      <c r="PHW168" s="9"/>
      <c r="PHX168" s="9"/>
      <c r="PHY168" s="9"/>
      <c r="PHZ168" s="9"/>
      <c r="PIA168" s="9"/>
      <c r="PIB168" s="9"/>
      <c r="PIC168" s="9"/>
      <c r="PID168" s="9"/>
      <c r="PIE168" s="9"/>
      <c r="PIF168" s="9"/>
      <c r="PIG168" s="9"/>
      <c r="PIH168" s="9"/>
      <c r="PII168" s="9"/>
      <c r="PIJ168" s="9"/>
      <c r="PIK168" s="9"/>
      <c r="PIL168" s="9"/>
      <c r="PIM168" s="9"/>
      <c r="PIN168" s="9"/>
      <c r="PIO168" s="9"/>
      <c r="PIP168" s="9"/>
      <c r="PIQ168" s="9"/>
      <c r="PIR168" s="9"/>
      <c r="PIS168" s="9"/>
      <c r="PIT168" s="9"/>
      <c r="PIU168" s="9"/>
      <c r="PIV168" s="9"/>
      <c r="PIW168" s="9"/>
      <c r="PIX168" s="9"/>
      <c r="PIY168" s="9"/>
      <c r="PIZ168" s="9"/>
      <c r="PJA168" s="9"/>
      <c r="PJB168" s="9"/>
      <c r="PJC168" s="9"/>
      <c r="PJD168" s="9"/>
      <c r="PJE168" s="9"/>
      <c r="PJF168" s="9"/>
      <c r="PJG168" s="9"/>
      <c r="PJH168" s="9"/>
      <c r="PJI168" s="9"/>
      <c r="PJJ168" s="9"/>
      <c r="PJK168" s="9"/>
      <c r="PJL168" s="9"/>
      <c r="PJM168" s="9"/>
      <c r="PJN168" s="9"/>
      <c r="PJO168" s="9"/>
      <c r="PJP168" s="9"/>
      <c r="PJQ168" s="9"/>
      <c r="PJR168" s="9"/>
      <c r="PJS168" s="9"/>
      <c r="PJT168" s="9"/>
      <c r="PJU168" s="9"/>
      <c r="PJV168" s="9"/>
      <c r="PJW168" s="9"/>
      <c r="PJX168" s="9"/>
      <c r="PJY168" s="9"/>
      <c r="PJZ168" s="9"/>
      <c r="PKA168" s="9"/>
      <c r="PKB168" s="9"/>
      <c r="PKC168" s="9"/>
      <c r="PKD168" s="9"/>
      <c r="PKE168" s="9"/>
      <c r="PKF168" s="9"/>
      <c r="PKG168" s="9"/>
      <c r="PKH168" s="9"/>
      <c r="PKI168" s="9"/>
      <c r="PKJ168" s="9"/>
      <c r="PKK168" s="9"/>
      <c r="PKL168" s="9"/>
      <c r="PKM168" s="9"/>
      <c r="PKN168" s="9"/>
      <c r="PKO168" s="9"/>
      <c r="PKP168" s="9"/>
      <c r="PKQ168" s="9"/>
      <c r="PKR168" s="9"/>
      <c r="PKS168" s="9"/>
      <c r="PKT168" s="9"/>
      <c r="PKU168" s="9"/>
      <c r="PKV168" s="9"/>
      <c r="PKW168" s="9"/>
      <c r="PKX168" s="9"/>
      <c r="PKY168" s="9"/>
      <c r="PKZ168" s="9"/>
      <c r="PLA168" s="9"/>
      <c r="PLB168" s="9"/>
      <c r="PLC168" s="9"/>
      <c r="PLD168" s="9"/>
      <c r="PLE168" s="9"/>
      <c r="PLF168" s="9"/>
      <c r="PLG168" s="9"/>
      <c r="PLH168" s="9"/>
      <c r="PLI168" s="9"/>
      <c r="PLJ168" s="9"/>
      <c r="PLK168" s="9"/>
      <c r="PLL168" s="9"/>
      <c r="PLM168" s="9"/>
      <c r="PLN168" s="9"/>
      <c r="PLO168" s="9"/>
      <c r="PLP168" s="9"/>
      <c r="PLQ168" s="9"/>
      <c r="PLR168" s="9"/>
      <c r="PLS168" s="9"/>
      <c r="PLT168" s="9"/>
      <c r="PLU168" s="9"/>
      <c r="PLV168" s="9"/>
      <c r="PLW168" s="9"/>
      <c r="PLX168" s="9"/>
      <c r="PLY168" s="9"/>
      <c r="PLZ168" s="9"/>
      <c r="PMA168" s="9"/>
      <c r="PMB168" s="9"/>
      <c r="PMC168" s="9"/>
      <c r="PMD168" s="9"/>
      <c r="PME168" s="9"/>
      <c r="PMF168" s="9"/>
      <c r="PMG168" s="9"/>
      <c r="PMH168" s="9"/>
      <c r="PMI168" s="9"/>
      <c r="PMJ168" s="9"/>
      <c r="PMK168" s="9"/>
      <c r="PML168" s="9"/>
      <c r="PMM168" s="9"/>
      <c r="PMN168" s="9"/>
      <c r="PMO168" s="9"/>
      <c r="PMP168" s="9"/>
      <c r="PMQ168" s="9"/>
      <c r="PMR168" s="9"/>
      <c r="PMS168" s="9"/>
      <c r="PMT168" s="9"/>
      <c r="PMU168" s="9"/>
      <c r="PMV168" s="9"/>
      <c r="PMW168" s="9"/>
      <c r="PMX168" s="9"/>
      <c r="PMY168" s="9"/>
      <c r="PMZ168" s="9"/>
      <c r="PNA168" s="9"/>
      <c r="PNB168" s="9"/>
      <c r="PNC168" s="9"/>
      <c r="PND168" s="9"/>
      <c r="PNE168" s="9"/>
      <c r="PNF168" s="9"/>
      <c r="PNG168" s="9"/>
      <c r="PNH168" s="9"/>
      <c r="PNI168" s="9"/>
      <c r="PNJ168" s="9"/>
      <c r="PNK168" s="9"/>
      <c r="PNL168" s="9"/>
      <c r="PNM168" s="9"/>
      <c r="PNN168" s="9"/>
      <c r="PNO168" s="9"/>
      <c r="PNP168" s="9"/>
      <c r="PNQ168" s="9"/>
      <c r="PNR168" s="9"/>
      <c r="PNS168" s="9"/>
      <c r="PNT168" s="9"/>
      <c r="PNU168" s="9"/>
      <c r="PNV168" s="9"/>
      <c r="PNW168" s="9"/>
      <c r="PNX168" s="9"/>
      <c r="PNY168" s="9"/>
      <c r="PNZ168" s="9"/>
      <c r="POA168" s="9"/>
      <c r="POB168" s="9"/>
      <c r="POC168" s="9"/>
      <c r="POD168" s="9"/>
      <c r="POE168" s="9"/>
      <c r="POF168" s="9"/>
      <c r="POG168" s="9"/>
      <c r="POH168" s="9"/>
      <c r="POI168" s="9"/>
      <c r="POJ168" s="9"/>
      <c r="POK168" s="9"/>
      <c r="POL168" s="9"/>
      <c r="POM168" s="9"/>
      <c r="PON168" s="9"/>
      <c r="POO168" s="9"/>
      <c r="POP168" s="9"/>
      <c r="POQ168" s="9"/>
      <c r="POR168" s="9"/>
      <c r="POS168" s="9"/>
      <c r="POT168" s="9"/>
      <c r="POU168" s="9"/>
      <c r="POV168" s="9"/>
      <c r="POW168" s="9"/>
      <c r="POX168" s="9"/>
      <c r="POY168" s="9"/>
      <c r="POZ168" s="9"/>
      <c r="PPA168" s="9"/>
      <c r="PPB168" s="9"/>
      <c r="PPC168" s="9"/>
      <c r="PPD168" s="9"/>
      <c r="PPE168" s="9"/>
      <c r="PPF168" s="9"/>
      <c r="PPG168" s="9"/>
      <c r="PPH168" s="9"/>
      <c r="PPI168" s="9"/>
      <c r="PPJ168" s="9"/>
      <c r="PPK168" s="9"/>
      <c r="PPL168" s="9"/>
      <c r="PPM168" s="9"/>
      <c r="PPN168" s="9"/>
      <c r="PPO168" s="9"/>
      <c r="PPP168" s="9"/>
      <c r="PPQ168" s="9"/>
      <c r="PPR168" s="9"/>
      <c r="PPS168" s="9"/>
      <c r="PPT168" s="9"/>
      <c r="PPU168" s="9"/>
      <c r="PPV168" s="9"/>
      <c r="PPW168" s="9"/>
      <c r="PPX168" s="9"/>
      <c r="PPY168" s="9"/>
      <c r="PPZ168" s="9"/>
      <c r="PQA168" s="9"/>
      <c r="PQB168" s="9"/>
      <c r="PQC168" s="9"/>
      <c r="PQD168" s="9"/>
      <c r="PQE168" s="9"/>
      <c r="PQF168" s="9"/>
      <c r="PQG168" s="9"/>
      <c r="PQH168" s="9"/>
      <c r="PQI168" s="9"/>
      <c r="PQJ168" s="9"/>
      <c r="PQK168" s="9"/>
      <c r="PQL168" s="9"/>
      <c r="PQM168" s="9"/>
      <c r="PQN168" s="9"/>
      <c r="PQO168" s="9"/>
      <c r="PQP168" s="9"/>
      <c r="PQQ168" s="9"/>
      <c r="PQR168" s="9"/>
      <c r="PQS168" s="9"/>
      <c r="PQT168" s="9"/>
      <c r="PQU168" s="9"/>
      <c r="PQV168" s="9"/>
      <c r="PQW168" s="9"/>
      <c r="PQX168" s="9"/>
      <c r="PQY168" s="9"/>
      <c r="PQZ168" s="9"/>
      <c r="PRA168" s="9"/>
      <c r="PRB168" s="9"/>
      <c r="PRC168" s="9"/>
      <c r="PRD168" s="9"/>
      <c r="PRE168" s="9"/>
      <c r="PRF168" s="9"/>
      <c r="PRG168" s="9"/>
      <c r="PRH168" s="9"/>
      <c r="PRI168" s="9"/>
      <c r="PRJ168" s="9"/>
      <c r="PRK168" s="9"/>
      <c r="PRL168" s="9"/>
      <c r="PRM168" s="9"/>
      <c r="PRN168" s="9"/>
      <c r="PRO168" s="9"/>
      <c r="PRP168" s="9"/>
      <c r="PRQ168" s="9"/>
      <c r="PRR168" s="9"/>
      <c r="PRS168" s="9"/>
      <c r="PRT168" s="9"/>
      <c r="PRU168" s="9"/>
      <c r="PRV168" s="9"/>
      <c r="PRW168" s="9"/>
      <c r="PRX168" s="9"/>
      <c r="PRY168" s="9"/>
      <c r="PRZ168" s="9"/>
      <c r="PSA168" s="9"/>
      <c r="PSB168" s="9"/>
      <c r="PSC168" s="9"/>
      <c r="PSD168" s="9"/>
      <c r="PSE168" s="9"/>
      <c r="PSF168" s="9"/>
      <c r="PSG168" s="9"/>
      <c r="PSH168" s="9"/>
      <c r="PSI168" s="9"/>
      <c r="PSJ168" s="9"/>
      <c r="PSK168" s="9"/>
      <c r="PSL168" s="9"/>
      <c r="PSM168" s="9"/>
      <c r="PSN168" s="9"/>
      <c r="PSO168" s="9"/>
      <c r="PSP168" s="9"/>
      <c r="PSQ168" s="9"/>
      <c r="PSR168" s="9"/>
      <c r="PSS168" s="9"/>
      <c r="PST168" s="9"/>
      <c r="PSU168" s="9"/>
      <c r="PSV168" s="9"/>
      <c r="PSW168" s="9"/>
      <c r="PSX168" s="9"/>
      <c r="PSY168" s="9"/>
      <c r="PSZ168" s="9"/>
      <c r="PTA168" s="9"/>
      <c r="PTB168" s="9"/>
      <c r="PTC168" s="9"/>
      <c r="PTD168" s="9"/>
      <c r="PTE168" s="9"/>
      <c r="PTF168" s="9"/>
      <c r="PTG168" s="9"/>
      <c r="PTH168" s="9"/>
      <c r="PTI168" s="9"/>
      <c r="PTJ168" s="9"/>
      <c r="PTK168" s="9"/>
      <c r="PTL168" s="9"/>
      <c r="PTM168" s="9"/>
      <c r="PTN168" s="9"/>
      <c r="PTO168" s="9"/>
      <c r="PTP168" s="9"/>
      <c r="PTQ168" s="9"/>
      <c r="PTR168" s="9"/>
      <c r="PTS168" s="9"/>
      <c r="PTT168" s="9"/>
      <c r="PTU168" s="9"/>
      <c r="PTV168" s="9"/>
      <c r="PTW168" s="9"/>
      <c r="PTX168" s="9"/>
      <c r="PTY168" s="9"/>
      <c r="PTZ168" s="9"/>
      <c r="PUA168" s="9"/>
      <c r="PUB168" s="9"/>
      <c r="PUC168" s="9"/>
      <c r="PUD168" s="9"/>
      <c r="PUE168" s="9"/>
      <c r="PUF168" s="9"/>
      <c r="PUG168" s="9"/>
      <c r="PUH168" s="9"/>
      <c r="PUI168" s="9"/>
      <c r="PUJ168" s="9"/>
      <c r="PUK168" s="9"/>
      <c r="PUL168" s="9"/>
      <c r="PUM168" s="9"/>
      <c r="PUN168" s="9"/>
      <c r="PUO168" s="9"/>
      <c r="PUP168" s="9"/>
      <c r="PUQ168" s="9"/>
      <c r="PUR168" s="9"/>
      <c r="PUS168" s="9"/>
      <c r="PUT168" s="9"/>
      <c r="PUU168" s="9"/>
      <c r="PUV168" s="9"/>
      <c r="PUW168" s="9"/>
      <c r="PUX168" s="9"/>
      <c r="PUY168" s="9"/>
      <c r="PUZ168" s="9"/>
      <c r="PVA168" s="9"/>
      <c r="PVB168" s="9"/>
      <c r="PVC168" s="9"/>
      <c r="PVD168" s="9"/>
      <c r="PVE168" s="9"/>
      <c r="PVF168" s="9"/>
      <c r="PVG168" s="9"/>
      <c r="PVH168" s="9"/>
      <c r="PVI168" s="9"/>
      <c r="PVJ168" s="9"/>
      <c r="PVK168" s="9"/>
      <c r="PVL168" s="9"/>
      <c r="PVM168" s="9"/>
      <c r="PVN168" s="9"/>
      <c r="PVO168" s="9"/>
      <c r="PVP168" s="9"/>
      <c r="PVQ168" s="9"/>
      <c r="PVR168" s="9"/>
      <c r="PVS168" s="9"/>
      <c r="PVT168" s="9"/>
      <c r="PVU168" s="9"/>
      <c r="PVV168" s="9"/>
      <c r="PVW168" s="9"/>
      <c r="PVX168" s="9"/>
      <c r="PVY168" s="9"/>
      <c r="PVZ168" s="9"/>
      <c r="PWA168" s="9"/>
      <c r="PWB168" s="9"/>
      <c r="PWC168" s="9"/>
      <c r="PWD168" s="9"/>
      <c r="PWE168" s="9"/>
      <c r="PWF168" s="9"/>
      <c r="PWG168" s="9"/>
      <c r="PWH168" s="9"/>
      <c r="PWI168" s="9"/>
      <c r="PWJ168" s="9"/>
      <c r="PWK168" s="9"/>
      <c r="PWL168" s="9"/>
      <c r="PWM168" s="9"/>
      <c r="PWN168" s="9"/>
      <c r="PWO168" s="9"/>
      <c r="PWP168" s="9"/>
      <c r="PWQ168" s="9"/>
      <c r="PWR168" s="9"/>
      <c r="PWS168" s="9"/>
      <c r="PWT168" s="9"/>
      <c r="PWU168" s="9"/>
      <c r="PWV168" s="9"/>
      <c r="PWW168" s="9"/>
      <c r="PWX168" s="9"/>
      <c r="PWY168" s="9"/>
      <c r="PWZ168" s="9"/>
      <c r="PXA168" s="9"/>
      <c r="PXB168" s="9"/>
      <c r="PXC168" s="9"/>
      <c r="PXD168" s="9"/>
      <c r="PXE168" s="9"/>
      <c r="PXF168" s="9"/>
      <c r="PXG168" s="9"/>
      <c r="PXH168" s="9"/>
      <c r="PXI168" s="9"/>
      <c r="PXJ168" s="9"/>
      <c r="PXK168" s="9"/>
      <c r="PXL168" s="9"/>
      <c r="PXM168" s="9"/>
      <c r="PXN168" s="9"/>
      <c r="PXO168" s="9"/>
      <c r="PXP168" s="9"/>
      <c r="PXQ168" s="9"/>
      <c r="PXR168" s="9"/>
      <c r="PXS168" s="9"/>
      <c r="PXT168" s="9"/>
      <c r="PXU168" s="9"/>
      <c r="PXV168" s="9"/>
      <c r="PXW168" s="9"/>
      <c r="PXX168" s="9"/>
      <c r="PXY168" s="9"/>
      <c r="PXZ168" s="9"/>
      <c r="PYA168" s="9"/>
      <c r="PYB168" s="9"/>
      <c r="PYC168" s="9"/>
      <c r="PYD168" s="9"/>
      <c r="PYE168" s="9"/>
      <c r="PYF168" s="9"/>
      <c r="PYG168" s="9"/>
      <c r="PYH168" s="9"/>
      <c r="PYI168" s="9"/>
      <c r="PYJ168" s="9"/>
      <c r="PYK168" s="9"/>
      <c r="PYL168" s="9"/>
      <c r="PYM168" s="9"/>
      <c r="PYN168" s="9"/>
      <c r="PYO168" s="9"/>
      <c r="PYP168" s="9"/>
      <c r="PYQ168" s="9"/>
      <c r="PYR168" s="9"/>
      <c r="PYS168" s="9"/>
      <c r="PYT168" s="9"/>
      <c r="PYU168" s="9"/>
      <c r="PYV168" s="9"/>
      <c r="PYW168" s="9"/>
      <c r="PYX168" s="9"/>
      <c r="PYY168" s="9"/>
      <c r="PYZ168" s="9"/>
      <c r="PZA168" s="9"/>
      <c r="PZB168" s="9"/>
      <c r="PZC168" s="9"/>
      <c r="PZD168" s="9"/>
      <c r="PZE168" s="9"/>
      <c r="PZF168" s="9"/>
      <c r="PZG168" s="9"/>
      <c r="PZH168" s="9"/>
      <c r="PZI168" s="9"/>
      <c r="PZJ168" s="9"/>
      <c r="PZK168" s="9"/>
      <c r="PZL168" s="9"/>
      <c r="PZM168" s="9"/>
      <c r="PZN168" s="9"/>
      <c r="PZO168" s="9"/>
      <c r="PZP168" s="9"/>
      <c r="PZQ168" s="9"/>
      <c r="PZR168" s="9"/>
      <c r="PZS168" s="9"/>
      <c r="PZT168" s="9"/>
      <c r="PZU168" s="9"/>
      <c r="PZV168" s="9"/>
      <c r="PZW168" s="9"/>
      <c r="PZX168" s="9"/>
      <c r="PZY168" s="9"/>
      <c r="PZZ168" s="9"/>
      <c r="QAA168" s="9"/>
      <c r="QAB168" s="9"/>
      <c r="QAC168" s="9"/>
      <c r="QAD168" s="9"/>
      <c r="QAE168" s="9"/>
      <c r="QAF168" s="9"/>
      <c r="QAG168" s="9"/>
      <c r="QAH168" s="9"/>
      <c r="QAI168" s="9"/>
      <c r="QAJ168" s="9"/>
      <c r="QAK168" s="9"/>
      <c r="QAL168" s="9"/>
      <c r="QAM168" s="9"/>
      <c r="QAN168" s="9"/>
      <c r="QAO168" s="9"/>
      <c r="QAP168" s="9"/>
      <c r="QAQ168" s="9"/>
      <c r="QAR168" s="9"/>
      <c r="QAS168" s="9"/>
      <c r="QAT168" s="9"/>
      <c r="QAU168" s="9"/>
      <c r="QAV168" s="9"/>
      <c r="QAW168" s="9"/>
      <c r="QAX168" s="9"/>
      <c r="QAY168" s="9"/>
      <c r="QAZ168" s="9"/>
      <c r="QBA168" s="9"/>
      <c r="QBB168" s="9"/>
      <c r="QBC168" s="9"/>
      <c r="QBD168" s="9"/>
      <c r="QBE168" s="9"/>
      <c r="QBF168" s="9"/>
      <c r="QBG168" s="9"/>
      <c r="QBH168" s="9"/>
      <c r="QBI168" s="9"/>
      <c r="QBJ168" s="9"/>
      <c r="QBK168" s="9"/>
      <c r="QBL168" s="9"/>
      <c r="QBM168" s="9"/>
      <c r="QBN168" s="9"/>
      <c r="QBO168" s="9"/>
      <c r="QBP168" s="9"/>
      <c r="QBQ168" s="9"/>
      <c r="QBR168" s="9"/>
      <c r="QBS168" s="9"/>
      <c r="QBT168" s="9"/>
      <c r="QBU168" s="9"/>
      <c r="QBV168" s="9"/>
      <c r="QBW168" s="9"/>
      <c r="QBX168" s="9"/>
      <c r="QBY168" s="9"/>
      <c r="QBZ168" s="9"/>
      <c r="QCA168" s="9"/>
      <c r="QCB168" s="9"/>
      <c r="QCC168" s="9"/>
      <c r="QCD168" s="9"/>
      <c r="QCE168" s="9"/>
      <c r="QCF168" s="9"/>
      <c r="QCG168" s="9"/>
      <c r="QCH168" s="9"/>
      <c r="QCI168" s="9"/>
      <c r="QCJ168" s="9"/>
      <c r="QCK168" s="9"/>
      <c r="QCL168" s="9"/>
      <c r="QCM168" s="9"/>
      <c r="QCN168" s="9"/>
      <c r="QCO168" s="9"/>
      <c r="QCP168" s="9"/>
      <c r="QCQ168" s="9"/>
      <c r="QCR168" s="9"/>
      <c r="QCS168" s="9"/>
      <c r="QCT168" s="9"/>
      <c r="QCU168" s="9"/>
      <c r="QCV168" s="9"/>
      <c r="QCW168" s="9"/>
      <c r="QCX168" s="9"/>
      <c r="QCY168" s="9"/>
      <c r="QCZ168" s="9"/>
      <c r="QDA168" s="9"/>
      <c r="QDB168" s="9"/>
      <c r="QDC168" s="9"/>
      <c r="QDD168" s="9"/>
      <c r="QDE168" s="9"/>
      <c r="QDF168" s="9"/>
      <c r="QDG168" s="9"/>
      <c r="QDH168" s="9"/>
      <c r="QDI168" s="9"/>
      <c r="QDJ168" s="9"/>
      <c r="QDK168" s="9"/>
      <c r="QDL168" s="9"/>
      <c r="QDM168" s="9"/>
      <c r="QDN168" s="9"/>
      <c r="QDO168" s="9"/>
      <c r="QDP168" s="9"/>
      <c r="QDQ168" s="9"/>
      <c r="QDR168" s="9"/>
      <c r="QDS168" s="9"/>
      <c r="QDT168" s="9"/>
      <c r="QDU168" s="9"/>
      <c r="QDV168" s="9"/>
      <c r="QDW168" s="9"/>
      <c r="QDX168" s="9"/>
      <c r="QDY168" s="9"/>
      <c r="QDZ168" s="9"/>
      <c r="QEA168" s="9"/>
      <c r="QEB168" s="9"/>
      <c r="QEC168" s="9"/>
      <c r="QED168" s="9"/>
      <c r="QEE168" s="9"/>
      <c r="QEF168" s="9"/>
      <c r="QEG168" s="9"/>
      <c r="QEH168" s="9"/>
      <c r="QEI168" s="9"/>
      <c r="QEJ168" s="9"/>
      <c r="QEK168" s="9"/>
      <c r="QEL168" s="9"/>
      <c r="QEM168" s="9"/>
      <c r="QEN168" s="9"/>
      <c r="QEO168" s="9"/>
      <c r="QEP168" s="9"/>
      <c r="QEQ168" s="9"/>
      <c r="QER168" s="9"/>
      <c r="QES168" s="9"/>
      <c r="QET168" s="9"/>
      <c r="QEU168" s="9"/>
      <c r="QEV168" s="9"/>
      <c r="QEW168" s="9"/>
      <c r="QEX168" s="9"/>
      <c r="QEY168" s="9"/>
      <c r="QEZ168" s="9"/>
      <c r="QFA168" s="9"/>
      <c r="QFB168" s="9"/>
      <c r="QFC168" s="9"/>
      <c r="QFD168" s="9"/>
      <c r="QFE168" s="9"/>
      <c r="QFF168" s="9"/>
      <c r="QFG168" s="9"/>
      <c r="QFH168" s="9"/>
      <c r="QFI168" s="9"/>
      <c r="QFJ168" s="9"/>
      <c r="QFK168" s="9"/>
      <c r="QFL168" s="9"/>
      <c r="QFM168" s="9"/>
      <c r="QFN168" s="9"/>
      <c r="QFO168" s="9"/>
      <c r="QFP168" s="9"/>
      <c r="QFQ168" s="9"/>
      <c r="QFR168" s="9"/>
      <c r="QFS168" s="9"/>
      <c r="QFT168" s="9"/>
      <c r="QFU168" s="9"/>
      <c r="QFV168" s="9"/>
      <c r="QFW168" s="9"/>
      <c r="QFX168" s="9"/>
      <c r="QFY168" s="9"/>
      <c r="QFZ168" s="9"/>
      <c r="QGA168" s="9"/>
      <c r="QGB168" s="9"/>
      <c r="QGC168" s="9"/>
      <c r="QGD168" s="9"/>
      <c r="QGE168" s="9"/>
      <c r="QGF168" s="9"/>
      <c r="QGG168" s="9"/>
      <c r="QGH168" s="9"/>
      <c r="QGI168" s="9"/>
      <c r="QGJ168" s="9"/>
      <c r="QGK168" s="9"/>
      <c r="QGL168" s="9"/>
      <c r="QGM168" s="9"/>
      <c r="QGN168" s="9"/>
      <c r="QGO168" s="9"/>
      <c r="QGP168" s="9"/>
      <c r="QGQ168" s="9"/>
      <c r="QGR168" s="9"/>
      <c r="QGS168" s="9"/>
      <c r="QGT168" s="9"/>
      <c r="QGU168" s="9"/>
      <c r="QGV168" s="9"/>
      <c r="QGW168" s="9"/>
      <c r="QGX168" s="9"/>
      <c r="QGY168" s="9"/>
      <c r="QGZ168" s="9"/>
      <c r="QHA168" s="9"/>
      <c r="QHB168" s="9"/>
      <c r="QHC168" s="9"/>
      <c r="QHD168" s="9"/>
      <c r="QHE168" s="9"/>
      <c r="QHF168" s="9"/>
      <c r="QHG168" s="9"/>
      <c r="QHH168" s="9"/>
      <c r="QHI168" s="9"/>
      <c r="QHJ168" s="9"/>
      <c r="QHK168" s="9"/>
      <c r="QHL168" s="9"/>
      <c r="QHM168" s="9"/>
      <c r="QHN168" s="9"/>
      <c r="QHO168" s="9"/>
      <c r="QHP168" s="9"/>
      <c r="QHQ168" s="9"/>
      <c r="QHR168" s="9"/>
      <c r="QHS168" s="9"/>
      <c r="QHT168" s="9"/>
      <c r="QHU168" s="9"/>
      <c r="QHV168" s="9"/>
      <c r="QHW168" s="9"/>
      <c r="QHX168" s="9"/>
      <c r="QHY168" s="9"/>
      <c r="QHZ168" s="9"/>
      <c r="QIA168" s="9"/>
      <c r="QIB168" s="9"/>
      <c r="QIC168" s="9"/>
      <c r="QID168" s="9"/>
      <c r="QIE168" s="9"/>
      <c r="QIF168" s="9"/>
      <c r="QIG168" s="9"/>
      <c r="QIH168" s="9"/>
      <c r="QII168" s="9"/>
      <c r="QIJ168" s="9"/>
      <c r="QIK168" s="9"/>
      <c r="QIL168" s="9"/>
      <c r="QIM168" s="9"/>
      <c r="QIN168" s="9"/>
      <c r="QIO168" s="9"/>
      <c r="QIP168" s="9"/>
      <c r="QIQ168" s="9"/>
      <c r="QIR168" s="9"/>
      <c r="QIS168" s="9"/>
      <c r="QIT168" s="9"/>
      <c r="QIU168" s="9"/>
      <c r="QIV168" s="9"/>
      <c r="QIW168" s="9"/>
      <c r="QIX168" s="9"/>
      <c r="QIY168" s="9"/>
      <c r="QIZ168" s="9"/>
      <c r="QJA168" s="9"/>
      <c r="QJB168" s="9"/>
      <c r="QJC168" s="9"/>
      <c r="QJD168" s="9"/>
      <c r="QJE168" s="9"/>
      <c r="QJF168" s="9"/>
      <c r="QJG168" s="9"/>
      <c r="QJH168" s="9"/>
      <c r="QJI168" s="9"/>
      <c r="QJJ168" s="9"/>
      <c r="QJK168" s="9"/>
      <c r="QJL168" s="9"/>
      <c r="QJM168" s="9"/>
      <c r="QJN168" s="9"/>
      <c r="QJO168" s="9"/>
      <c r="QJP168" s="9"/>
      <c r="QJQ168" s="9"/>
      <c r="QJR168" s="9"/>
      <c r="QJS168" s="9"/>
      <c r="QJT168" s="9"/>
      <c r="QJU168" s="9"/>
      <c r="QJV168" s="9"/>
      <c r="QJW168" s="9"/>
      <c r="QJX168" s="9"/>
      <c r="QJY168" s="9"/>
      <c r="QJZ168" s="9"/>
      <c r="QKA168" s="9"/>
      <c r="QKB168" s="9"/>
      <c r="QKC168" s="9"/>
      <c r="QKD168" s="9"/>
      <c r="QKE168" s="9"/>
      <c r="QKF168" s="9"/>
      <c r="QKG168" s="9"/>
      <c r="QKH168" s="9"/>
      <c r="QKI168" s="9"/>
      <c r="QKJ168" s="9"/>
      <c r="QKK168" s="9"/>
      <c r="QKL168" s="9"/>
      <c r="QKM168" s="9"/>
      <c r="QKN168" s="9"/>
      <c r="QKO168" s="9"/>
      <c r="QKP168" s="9"/>
      <c r="QKQ168" s="9"/>
      <c r="QKR168" s="9"/>
      <c r="QKS168" s="9"/>
      <c r="QKT168" s="9"/>
      <c r="QKU168" s="9"/>
      <c r="QKV168" s="9"/>
      <c r="QKW168" s="9"/>
      <c r="QKX168" s="9"/>
      <c r="QKY168" s="9"/>
      <c r="QKZ168" s="9"/>
      <c r="QLA168" s="9"/>
      <c r="QLB168" s="9"/>
      <c r="QLC168" s="9"/>
      <c r="QLD168" s="9"/>
      <c r="QLE168" s="9"/>
      <c r="QLF168" s="9"/>
      <c r="QLG168" s="9"/>
      <c r="QLH168" s="9"/>
      <c r="QLI168" s="9"/>
      <c r="QLJ168" s="9"/>
      <c r="QLK168" s="9"/>
      <c r="QLL168" s="9"/>
      <c r="QLM168" s="9"/>
      <c r="QLN168" s="9"/>
      <c r="QLO168" s="9"/>
      <c r="QLP168" s="9"/>
      <c r="QLQ168" s="9"/>
      <c r="QLR168" s="9"/>
      <c r="QLS168" s="9"/>
      <c r="QLT168" s="9"/>
      <c r="QLU168" s="9"/>
      <c r="QLV168" s="9"/>
      <c r="QLW168" s="9"/>
      <c r="QLX168" s="9"/>
      <c r="QLY168" s="9"/>
      <c r="QLZ168" s="9"/>
      <c r="QMA168" s="9"/>
      <c r="QMB168" s="9"/>
      <c r="QMC168" s="9"/>
      <c r="QMD168" s="9"/>
      <c r="QME168" s="9"/>
      <c r="QMF168" s="9"/>
      <c r="QMG168" s="9"/>
      <c r="QMH168" s="9"/>
      <c r="QMI168" s="9"/>
      <c r="QMJ168" s="9"/>
      <c r="QMK168" s="9"/>
      <c r="QML168" s="9"/>
      <c r="QMM168" s="9"/>
      <c r="QMN168" s="9"/>
      <c r="QMO168" s="9"/>
      <c r="QMP168" s="9"/>
      <c r="QMQ168" s="9"/>
      <c r="QMR168" s="9"/>
      <c r="QMS168" s="9"/>
      <c r="QMT168" s="9"/>
      <c r="QMU168" s="9"/>
      <c r="QMV168" s="9"/>
      <c r="QMW168" s="9"/>
      <c r="QMX168" s="9"/>
      <c r="QMY168" s="9"/>
      <c r="QMZ168" s="9"/>
      <c r="QNA168" s="9"/>
      <c r="QNB168" s="9"/>
      <c r="QNC168" s="9"/>
      <c r="QND168" s="9"/>
      <c r="QNE168" s="9"/>
      <c r="QNF168" s="9"/>
      <c r="QNG168" s="9"/>
      <c r="QNH168" s="9"/>
      <c r="QNI168" s="9"/>
      <c r="QNJ168" s="9"/>
      <c r="QNK168" s="9"/>
      <c r="QNL168" s="9"/>
      <c r="QNM168" s="9"/>
      <c r="QNN168" s="9"/>
      <c r="QNO168" s="9"/>
      <c r="QNP168" s="9"/>
      <c r="QNQ168" s="9"/>
      <c r="QNR168" s="9"/>
      <c r="QNS168" s="9"/>
      <c r="QNT168" s="9"/>
      <c r="QNU168" s="9"/>
      <c r="QNV168" s="9"/>
      <c r="QNW168" s="9"/>
      <c r="QNX168" s="9"/>
      <c r="QNY168" s="9"/>
      <c r="QNZ168" s="9"/>
      <c r="QOA168" s="9"/>
      <c r="QOB168" s="9"/>
      <c r="QOC168" s="9"/>
      <c r="QOD168" s="9"/>
      <c r="QOE168" s="9"/>
      <c r="QOF168" s="9"/>
      <c r="QOG168" s="9"/>
      <c r="QOH168" s="9"/>
      <c r="QOI168" s="9"/>
      <c r="QOJ168" s="9"/>
      <c r="QOK168" s="9"/>
      <c r="QOL168" s="9"/>
      <c r="QOM168" s="9"/>
      <c r="QON168" s="9"/>
      <c r="QOO168" s="9"/>
      <c r="QOP168" s="9"/>
      <c r="QOQ168" s="9"/>
      <c r="QOR168" s="9"/>
      <c r="QOS168" s="9"/>
      <c r="QOT168" s="9"/>
      <c r="QOU168" s="9"/>
      <c r="QOV168" s="9"/>
      <c r="QOW168" s="9"/>
      <c r="QOX168" s="9"/>
      <c r="QOY168" s="9"/>
      <c r="QOZ168" s="9"/>
      <c r="QPA168" s="9"/>
      <c r="QPB168" s="9"/>
      <c r="QPC168" s="9"/>
      <c r="QPD168" s="9"/>
      <c r="QPE168" s="9"/>
      <c r="QPF168" s="9"/>
      <c r="QPG168" s="9"/>
      <c r="QPH168" s="9"/>
      <c r="QPI168" s="9"/>
      <c r="QPJ168" s="9"/>
      <c r="QPK168" s="9"/>
      <c r="QPL168" s="9"/>
      <c r="QPM168" s="9"/>
      <c r="QPN168" s="9"/>
      <c r="QPO168" s="9"/>
      <c r="QPP168" s="9"/>
      <c r="QPQ168" s="9"/>
      <c r="QPR168" s="9"/>
      <c r="QPS168" s="9"/>
      <c r="QPT168" s="9"/>
      <c r="QPU168" s="9"/>
      <c r="QPV168" s="9"/>
      <c r="QPW168" s="9"/>
      <c r="QPX168" s="9"/>
      <c r="QPY168" s="9"/>
      <c r="QPZ168" s="9"/>
      <c r="QQA168" s="9"/>
      <c r="QQB168" s="9"/>
      <c r="QQC168" s="9"/>
      <c r="QQD168" s="9"/>
      <c r="QQE168" s="9"/>
      <c r="QQF168" s="9"/>
      <c r="QQG168" s="9"/>
      <c r="QQH168" s="9"/>
      <c r="QQI168" s="9"/>
      <c r="QQJ168" s="9"/>
      <c r="QQK168" s="9"/>
      <c r="QQL168" s="9"/>
      <c r="QQM168" s="9"/>
      <c r="QQN168" s="9"/>
      <c r="QQO168" s="9"/>
      <c r="QQP168" s="9"/>
      <c r="QQQ168" s="9"/>
      <c r="QQR168" s="9"/>
      <c r="QQS168" s="9"/>
      <c r="QQT168" s="9"/>
      <c r="QQU168" s="9"/>
      <c r="QQV168" s="9"/>
      <c r="QQW168" s="9"/>
      <c r="QQX168" s="9"/>
      <c r="QQY168" s="9"/>
      <c r="QQZ168" s="9"/>
      <c r="QRA168" s="9"/>
      <c r="QRB168" s="9"/>
      <c r="QRC168" s="9"/>
      <c r="QRD168" s="9"/>
      <c r="QRE168" s="9"/>
      <c r="QRF168" s="9"/>
      <c r="QRG168" s="9"/>
      <c r="QRH168" s="9"/>
      <c r="QRI168" s="9"/>
      <c r="QRJ168" s="9"/>
      <c r="QRK168" s="9"/>
      <c r="QRL168" s="9"/>
      <c r="QRM168" s="9"/>
      <c r="QRN168" s="9"/>
      <c r="QRO168" s="9"/>
      <c r="QRP168" s="9"/>
      <c r="QRQ168" s="9"/>
      <c r="QRR168" s="9"/>
      <c r="QRS168" s="9"/>
      <c r="QRT168" s="9"/>
      <c r="QRU168" s="9"/>
      <c r="QRV168" s="9"/>
      <c r="QRW168" s="9"/>
      <c r="QRX168" s="9"/>
      <c r="QRY168" s="9"/>
      <c r="QRZ168" s="9"/>
      <c r="QSA168" s="9"/>
      <c r="QSB168" s="9"/>
      <c r="QSC168" s="9"/>
      <c r="QSD168" s="9"/>
      <c r="QSE168" s="9"/>
      <c r="QSF168" s="9"/>
      <c r="QSG168" s="9"/>
      <c r="QSH168" s="9"/>
      <c r="QSI168" s="9"/>
      <c r="QSJ168" s="9"/>
      <c r="QSK168" s="9"/>
      <c r="QSL168" s="9"/>
      <c r="QSM168" s="9"/>
      <c r="QSN168" s="9"/>
      <c r="QSO168" s="9"/>
      <c r="QSP168" s="9"/>
      <c r="QSQ168" s="9"/>
      <c r="QSR168" s="9"/>
      <c r="QSS168" s="9"/>
      <c r="QST168" s="9"/>
      <c r="QSU168" s="9"/>
      <c r="QSV168" s="9"/>
      <c r="QSW168" s="9"/>
      <c r="QSX168" s="9"/>
      <c r="QSY168" s="9"/>
      <c r="QSZ168" s="9"/>
      <c r="QTA168" s="9"/>
      <c r="QTB168" s="9"/>
      <c r="QTC168" s="9"/>
      <c r="QTD168" s="9"/>
      <c r="QTE168" s="9"/>
      <c r="QTF168" s="9"/>
      <c r="QTG168" s="9"/>
      <c r="QTH168" s="9"/>
      <c r="QTI168" s="9"/>
      <c r="QTJ168" s="9"/>
      <c r="QTK168" s="9"/>
      <c r="QTL168" s="9"/>
      <c r="QTM168" s="9"/>
      <c r="QTN168" s="9"/>
      <c r="QTO168" s="9"/>
      <c r="QTP168" s="9"/>
      <c r="QTQ168" s="9"/>
      <c r="QTR168" s="9"/>
      <c r="QTS168" s="9"/>
      <c r="QTT168" s="9"/>
      <c r="QTU168" s="9"/>
      <c r="QTV168" s="9"/>
      <c r="QTW168" s="9"/>
      <c r="QTX168" s="9"/>
      <c r="QTY168" s="9"/>
      <c r="QTZ168" s="9"/>
      <c r="QUA168" s="9"/>
      <c r="QUB168" s="9"/>
      <c r="QUC168" s="9"/>
      <c r="QUD168" s="9"/>
      <c r="QUE168" s="9"/>
      <c r="QUF168" s="9"/>
      <c r="QUG168" s="9"/>
      <c r="QUH168" s="9"/>
      <c r="QUI168" s="9"/>
      <c r="QUJ168" s="9"/>
      <c r="QUK168" s="9"/>
      <c r="QUL168" s="9"/>
      <c r="QUM168" s="9"/>
      <c r="QUN168" s="9"/>
      <c r="QUO168" s="9"/>
      <c r="QUP168" s="9"/>
      <c r="QUQ168" s="9"/>
      <c r="QUR168" s="9"/>
      <c r="QUS168" s="9"/>
      <c r="QUT168" s="9"/>
      <c r="QUU168" s="9"/>
      <c r="QUV168" s="9"/>
      <c r="QUW168" s="9"/>
      <c r="QUX168" s="9"/>
      <c r="QUY168" s="9"/>
      <c r="QUZ168" s="9"/>
      <c r="QVA168" s="9"/>
      <c r="QVB168" s="9"/>
      <c r="QVC168" s="9"/>
      <c r="QVD168" s="9"/>
      <c r="QVE168" s="9"/>
      <c r="QVF168" s="9"/>
      <c r="QVG168" s="9"/>
      <c r="QVH168" s="9"/>
      <c r="QVI168" s="9"/>
      <c r="QVJ168" s="9"/>
      <c r="QVK168" s="9"/>
      <c r="QVL168" s="9"/>
      <c r="QVM168" s="9"/>
      <c r="QVN168" s="9"/>
      <c r="QVO168" s="9"/>
      <c r="QVP168" s="9"/>
      <c r="QVQ168" s="9"/>
      <c r="QVR168" s="9"/>
      <c r="QVS168" s="9"/>
      <c r="QVT168" s="9"/>
      <c r="QVU168" s="9"/>
      <c r="QVV168" s="9"/>
      <c r="QVW168" s="9"/>
      <c r="QVX168" s="9"/>
      <c r="QVY168" s="9"/>
      <c r="QVZ168" s="9"/>
      <c r="QWA168" s="9"/>
      <c r="QWB168" s="9"/>
      <c r="QWC168" s="9"/>
      <c r="QWD168" s="9"/>
      <c r="QWE168" s="9"/>
      <c r="QWF168" s="9"/>
      <c r="QWG168" s="9"/>
      <c r="QWH168" s="9"/>
      <c r="QWI168" s="9"/>
      <c r="QWJ168" s="9"/>
      <c r="QWK168" s="9"/>
      <c r="QWL168" s="9"/>
      <c r="QWM168" s="9"/>
      <c r="QWN168" s="9"/>
      <c r="QWO168" s="9"/>
      <c r="QWP168" s="9"/>
      <c r="QWQ168" s="9"/>
      <c r="QWR168" s="9"/>
      <c r="QWS168" s="9"/>
      <c r="QWT168" s="9"/>
      <c r="QWU168" s="9"/>
      <c r="QWV168" s="9"/>
      <c r="QWW168" s="9"/>
      <c r="QWX168" s="9"/>
      <c r="QWY168" s="9"/>
      <c r="QWZ168" s="9"/>
      <c r="QXA168" s="9"/>
      <c r="QXB168" s="9"/>
      <c r="QXC168" s="9"/>
      <c r="QXD168" s="9"/>
      <c r="QXE168" s="9"/>
      <c r="QXF168" s="9"/>
      <c r="QXG168" s="9"/>
      <c r="QXH168" s="9"/>
      <c r="QXI168" s="9"/>
      <c r="QXJ168" s="9"/>
      <c r="QXK168" s="9"/>
      <c r="QXL168" s="9"/>
      <c r="QXM168" s="9"/>
      <c r="QXN168" s="9"/>
      <c r="QXO168" s="9"/>
      <c r="QXP168" s="9"/>
      <c r="QXQ168" s="9"/>
      <c r="QXR168" s="9"/>
      <c r="QXS168" s="9"/>
      <c r="QXT168" s="9"/>
      <c r="QXU168" s="9"/>
      <c r="QXV168" s="9"/>
      <c r="QXW168" s="9"/>
      <c r="QXX168" s="9"/>
      <c r="QXY168" s="9"/>
      <c r="QXZ168" s="9"/>
      <c r="QYA168" s="9"/>
      <c r="QYB168" s="9"/>
      <c r="QYC168" s="9"/>
      <c r="QYD168" s="9"/>
      <c r="QYE168" s="9"/>
      <c r="QYF168" s="9"/>
      <c r="QYG168" s="9"/>
      <c r="QYH168" s="9"/>
      <c r="QYI168" s="9"/>
      <c r="QYJ168" s="9"/>
      <c r="QYK168" s="9"/>
      <c r="QYL168" s="9"/>
      <c r="QYM168" s="9"/>
      <c r="QYN168" s="9"/>
      <c r="QYO168" s="9"/>
      <c r="QYP168" s="9"/>
      <c r="QYQ168" s="9"/>
      <c r="QYR168" s="9"/>
      <c r="QYS168" s="9"/>
      <c r="QYT168" s="9"/>
      <c r="QYU168" s="9"/>
      <c r="QYV168" s="9"/>
      <c r="QYW168" s="9"/>
      <c r="QYX168" s="9"/>
      <c r="QYY168" s="9"/>
      <c r="QYZ168" s="9"/>
      <c r="QZA168" s="9"/>
      <c r="QZB168" s="9"/>
      <c r="QZC168" s="9"/>
      <c r="QZD168" s="9"/>
      <c r="QZE168" s="9"/>
      <c r="QZF168" s="9"/>
      <c r="QZG168" s="9"/>
      <c r="QZH168" s="9"/>
      <c r="QZI168" s="9"/>
      <c r="QZJ168" s="9"/>
      <c r="QZK168" s="9"/>
      <c r="QZL168" s="9"/>
      <c r="QZM168" s="9"/>
      <c r="QZN168" s="9"/>
      <c r="QZO168" s="9"/>
      <c r="QZP168" s="9"/>
      <c r="QZQ168" s="9"/>
      <c r="QZR168" s="9"/>
      <c r="QZS168" s="9"/>
      <c r="QZT168" s="9"/>
      <c r="QZU168" s="9"/>
      <c r="QZV168" s="9"/>
      <c r="QZW168" s="9"/>
      <c r="QZX168" s="9"/>
      <c r="QZY168" s="9"/>
      <c r="QZZ168" s="9"/>
      <c r="RAA168" s="9"/>
      <c r="RAB168" s="9"/>
      <c r="RAC168" s="9"/>
      <c r="RAD168" s="9"/>
      <c r="RAE168" s="9"/>
      <c r="RAF168" s="9"/>
      <c r="RAG168" s="9"/>
      <c r="RAH168" s="9"/>
      <c r="RAI168" s="9"/>
      <c r="RAJ168" s="9"/>
      <c r="RAK168" s="9"/>
      <c r="RAL168" s="9"/>
      <c r="RAM168" s="9"/>
      <c r="RAN168" s="9"/>
      <c r="RAO168" s="9"/>
      <c r="RAP168" s="9"/>
      <c r="RAQ168" s="9"/>
      <c r="RAR168" s="9"/>
      <c r="RAS168" s="9"/>
      <c r="RAT168" s="9"/>
      <c r="RAU168" s="9"/>
      <c r="RAV168" s="9"/>
      <c r="RAW168" s="9"/>
      <c r="RAX168" s="9"/>
      <c r="RAY168" s="9"/>
      <c r="RAZ168" s="9"/>
      <c r="RBA168" s="9"/>
      <c r="RBB168" s="9"/>
      <c r="RBC168" s="9"/>
      <c r="RBD168" s="9"/>
      <c r="RBE168" s="9"/>
      <c r="RBF168" s="9"/>
      <c r="RBG168" s="9"/>
      <c r="RBH168" s="9"/>
      <c r="RBI168" s="9"/>
      <c r="RBJ168" s="9"/>
      <c r="RBK168" s="9"/>
      <c r="RBL168" s="9"/>
      <c r="RBM168" s="9"/>
      <c r="RBN168" s="9"/>
      <c r="RBO168" s="9"/>
      <c r="RBP168" s="9"/>
      <c r="RBQ168" s="9"/>
      <c r="RBR168" s="9"/>
      <c r="RBS168" s="9"/>
      <c r="RBT168" s="9"/>
      <c r="RBU168" s="9"/>
      <c r="RBV168" s="9"/>
      <c r="RBW168" s="9"/>
      <c r="RBX168" s="9"/>
      <c r="RBY168" s="9"/>
      <c r="RBZ168" s="9"/>
      <c r="RCA168" s="9"/>
      <c r="RCB168" s="9"/>
      <c r="RCC168" s="9"/>
      <c r="RCD168" s="9"/>
      <c r="RCE168" s="9"/>
      <c r="RCF168" s="9"/>
      <c r="RCG168" s="9"/>
      <c r="RCH168" s="9"/>
      <c r="RCI168" s="9"/>
      <c r="RCJ168" s="9"/>
      <c r="RCK168" s="9"/>
      <c r="RCL168" s="9"/>
      <c r="RCM168" s="9"/>
      <c r="RCN168" s="9"/>
      <c r="RCO168" s="9"/>
      <c r="RCP168" s="9"/>
      <c r="RCQ168" s="9"/>
      <c r="RCR168" s="9"/>
      <c r="RCS168" s="9"/>
      <c r="RCT168" s="9"/>
      <c r="RCU168" s="9"/>
      <c r="RCV168" s="9"/>
      <c r="RCW168" s="9"/>
      <c r="RCX168" s="9"/>
      <c r="RCY168" s="9"/>
      <c r="RCZ168" s="9"/>
      <c r="RDA168" s="9"/>
      <c r="RDB168" s="9"/>
      <c r="RDC168" s="9"/>
      <c r="RDD168" s="9"/>
      <c r="RDE168" s="9"/>
      <c r="RDF168" s="9"/>
      <c r="RDG168" s="9"/>
      <c r="RDH168" s="9"/>
      <c r="RDI168" s="9"/>
      <c r="RDJ168" s="9"/>
      <c r="RDK168" s="9"/>
      <c r="RDL168" s="9"/>
      <c r="RDM168" s="9"/>
      <c r="RDN168" s="9"/>
      <c r="RDO168" s="9"/>
      <c r="RDP168" s="9"/>
      <c r="RDQ168" s="9"/>
      <c r="RDR168" s="9"/>
      <c r="RDS168" s="9"/>
      <c r="RDT168" s="9"/>
      <c r="RDU168" s="9"/>
      <c r="RDV168" s="9"/>
      <c r="RDW168" s="9"/>
      <c r="RDX168" s="9"/>
      <c r="RDY168" s="9"/>
      <c r="RDZ168" s="9"/>
      <c r="REA168" s="9"/>
      <c r="REB168" s="9"/>
      <c r="REC168" s="9"/>
      <c r="RED168" s="9"/>
      <c r="REE168" s="9"/>
      <c r="REF168" s="9"/>
      <c r="REG168" s="9"/>
      <c r="REH168" s="9"/>
      <c r="REI168" s="9"/>
      <c r="REJ168" s="9"/>
      <c r="REK168" s="9"/>
      <c r="REL168" s="9"/>
      <c r="REM168" s="9"/>
      <c r="REN168" s="9"/>
      <c r="REO168" s="9"/>
      <c r="REP168" s="9"/>
      <c r="REQ168" s="9"/>
      <c r="RER168" s="9"/>
      <c r="RES168" s="9"/>
      <c r="RET168" s="9"/>
      <c r="REU168" s="9"/>
      <c r="REV168" s="9"/>
      <c r="REW168" s="9"/>
      <c r="REX168" s="9"/>
      <c r="REY168" s="9"/>
      <c r="REZ168" s="9"/>
      <c r="RFA168" s="9"/>
      <c r="RFB168" s="9"/>
      <c r="RFC168" s="9"/>
      <c r="RFD168" s="9"/>
      <c r="RFE168" s="9"/>
      <c r="RFF168" s="9"/>
      <c r="RFG168" s="9"/>
      <c r="RFH168" s="9"/>
      <c r="RFI168" s="9"/>
      <c r="RFJ168" s="9"/>
      <c r="RFK168" s="9"/>
      <c r="RFL168" s="9"/>
      <c r="RFM168" s="9"/>
      <c r="RFN168" s="9"/>
      <c r="RFO168" s="9"/>
      <c r="RFP168" s="9"/>
      <c r="RFQ168" s="9"/>
      <c r="RFR168" s="9"/>
      <c r="RFS168" s="9"/>
      <c r="RFT168" s="9"/>
      <c r="RFU168" s="9"/>
      <c r="RFV168" s="9"/>
      <c r="RFW168" s="9"/>
      <c r="RFX168" s="9"/>
      <c r="RFY168" s="9"/>
      <c r="RFZ168" s="9"/>
      <c r="RGA168" s="9"/>
      <c r="RGB168" s="9"/>
      <c r="RGC168" s="9"/>
      <c r="RGD168" s="9"/>
      <c r="RGE168" s="9"/>
      <c r="RGF168" s="9"/>
      <c r="RGG168" s="9"/>
      <c r="RGH168" s="9"/>
      <c r="RGI168" s="9"/>
      <c r="RGJ168" s="9"/>
      <c r="RGK168" s="9"/>
      <c r="RGL168" s="9"/>
      <c r="RGM168" s="9"/>
      <c r="RGN168" s="9"/>
      <c r="RGO168" s="9"/>
      <c r="RGP168" s="9"/>
      <c r="RGQ168" s="9"/>
      <c r="RGR168" s="9"/>
      <c r="RGS168" s="9"/>
      <c r="RGT168" s="9"/>
      <c r="RGU168" s="9"/>
      <c r="RGV168" s="9"/>
      <c r="RGW168" s="9"/>
      <c r="RGX168" s="9"/>
      <c r="RGY168" s="9"/>
      <c r="RGZ168" s="9"/>
      <c r="RHA168" s="9"/>
      <c r="RHB168" s="9"/>
      <c r="RHC168" s="9"/>
      <c r="RHD168" s="9"/>
      <c r="RHE168" s="9"/>
      <c r="RHF168" s="9"/>
      <c r="RHG168" s="9"/>
      <c r="RHH168" s="9"/>
      <c r="RHI168" s="9"/>
      <c r="RHJ168" s="9"/>
      <c r="RHK168" s="9"/>
      <c r="RHL168" s="9"/>
      <c r="RHM168" s="9"/>
      <c r="RHN168" s="9"/>
      <c r="RHO168" s="9"/>
      <c r="RHP168" s="9"/>
      <c r="RHQ168" s="9"/>
      <c r="RHR168" s="9"/>
      <c r="RHS168" s="9"/>
      <c r="RHT168" s="9"/>
      <c r="RHU168" s="9"/>
      <c r="RHV168" s="9"/>
      <c r="RHW168" s="9"/>
      <c r="RHX168" s="9"/>
      <c r="RHY168" s="9"/>
      <c r="RHZ168" s="9"/>
      <c r="RIA168" s="9"/>
      <c r="RIB168" s="9"/>
      <c r="RIC168" s="9"/>
      <c r="RID168" s="9"/>
      <c r="RIE168" s="9"/>
      <c r="RIF168" s="9"/>
      <c r="RIG168" s="9"/>
      <c r="RIH168" s="9"/>
      <c r="RII168" s="9"/>
      <c r="RIJ168" s="9"/>
      <c r="RIK168" s="9"/>
      <c r="RIL168" s="9"/>
      <c r="RIM168" s="9"/>
      <c r="RIN168" s="9"/>
      <c r="RIO168" s="9"/>
      <c r="RIP168" s="9"/>
      <c r="RIQ168" s="9"/>
      <c r="RIR168" s="9"/>
      <c r="RIS168" s="9"/>
      <c r="RIT168" s="9"/>
      <c r="RIU168" s="9"/>
      <c r="RIV168" s="9"/>
      <c r="RIW168" s="9"/>
      <c r="RIX168" s="9"/>
      <c r="RIY168" s="9"/>
      <c r="RIZ168" s="9"/>
      <c r="RJA168" s="9"/>
      <c r="RJB168" s="9"/>
      <c r="RJC168" s="9"/>
      <c r="RJD168" s="9"/>
      <c r="RJE168" s="9"/>
      <c r="RJF168" s="9"/>
      <c r="RJG168" s="9"/>
      <c r="RJH168" s="9"/>
      <c r="RJI168" s="9"/>
      <c r="RJJ168" s="9"/>
      <c r="RJK168" s="9"/>
      <c r="RJL168" s="9"/>
      <c r="RJM168" s="9"/>
      <c r="RJN168" s="9"/>
      <c r="RJO168" s="9"/>
      <c r="RJP168" s="9"/>
      <c r="RJQ168" s="9"/>
      <c r="RJR168" s="9"/>
      <c r="RJS168" s="9"/>
      <c r="RJT168" s="9"/>
      <c r="RJU168" s="9"/>
      <c r="RJV168" s="9"/>
      <c r="RJW168" s="9"/>
      <c r="RJX168" s="9"/>
      <c r="RJY168" s="9"/>
      <c r="RJZ168" s="9"/>
      <c r="RKA168" s="9"/>
      <c r="RKB168" s="9"/>
      <c r="RKC168" s="9"/>
      <c r="RKD168" s="9"/>
      <c r="RKE168" s="9"/>
      <c r="RKF168" s="9"/>
      <c r="RKG168" s="9"/>
      <c r="RKH168" s="9"/>
      <c r="RKI168" s="9"/>
      <c r="RKJ168" s="9"/>
      <c r="RKK168" s="9"/>
      <c r="RKL168" s="9"/>
      <c r="RKM168" s="9"/>
      <c r="RKN168" s="9"/>
      <c r="RKO168" s="9"/>
      <c r="RKP168" s="9"/>
      <c r="RKQ168" s="9"/>
      <c r="RKR168" s="9"/>
      <c r="RKS168" s="9"/>
      <c r="RKT168" s="9"/>
      <c r="RKU168" s="9"/>
      <c r="RKV168" s="9"/>
      <c r="RKW168" s="9"/>
      <c r="RKX168" s="9"/>
      <c r="RKY168" s="9"/>
      <c r="RKZ168" s="9"/>
      <c r="RLA168" s="9"/>
      <c r="RLB168" s="9"/>
      <c r="RLC168" s="9"/>
      <c r="RLD168" s="9"/>
      <c r="RLE168" s="9"/>
      <c r="RLF168" s="9"/>
      <c r="RLG168" s="9"/>
      <c r="RLH168" s="9"/>
      <c r="RLI168" s="9"/>
      <c r="RLJ168" s="9"/>
      <c r="RLK168" s="9"/>
      <c r="RLL168" s="9"/>
      <c r="RLM168" s="9"/>
      <c r="RLN168" s="9"/>
      <c r="RLO168" s="9"/>
      <c r="RLP168" s="9"/>
      <c r="RLQ168" s="9"/>
      <c r="RLR168" s="9"/>
      <c r="RLS168" s="9"/>
      <c r="RLT168" s="9"/>
      <c r="RLU168" s="9"/>
      <c r="RLV168" s="9"/>
      <c r="RLW168" s="9"/>
      <c r="RLX168" s="9"/>
      <c r="RLY168" s="9"/>
      <c r="RLZ168" s="9"/>
      <c r="RMA168" s="9"/>
      <c r="RMB168" s="9"/>
      <c r="RMC168" s="9"/>
      <c r="RMD168" s="9"/>
      <c r="RME168" s="9"/>
      <c r="RMF168" s="9"/>
      <c r="RMG168" s="9"/>
      <c r="RMH168" s="9"/>
      <c r="RMI168" s="9"/>
      <c r="RMJ168" s="9"/>
      <c r="RMK168" s="9"/>
      <c r="RML168" s="9"/>
      <c r="RMM168" s="9"/>
      <c r="RMN168" s="9"/>
      <c r="RMO168" s="9"/>
      <c r="RMP168" s="9"/>
      <c r="RMQ168" s="9"/>
      <c r="RMR168" s="9"/>
      <c r="RMS168" s="9"/>
      <c r="RMT168" s="9"/>
      <c r="RMU168" s="9"/>
      <c r="RMV168" s="9"/>
      <c r="RMW168" s="9"/>
      <c r="RMX168" s="9"/>
      <c r="RMY168" s="9"/>
      <c r="RMZ168" s="9"/>
      <c r="RNA168" s="9"/>
      <c r="RNB168" s="9"/>
      <c r="RNC168" s="9"/>
      <c r="RND168" s="9"/>
      <c r="RNE168" s="9"/>
      <c r="RNF168" s="9"/>
      <c r="RNG168" s="9"/>
      <c r="RNH168" s="9"/>
      <c r="RNI168" s="9"/>
      <c r="RNJ168" s="9"/>
      <c r="RNK168" s="9"/>
      <c r="RNL168" s="9"/>
      <c r="RNM168" s="9"/>
      <c r="RNN168" s="9"/>
      <c r="RNO168" s="9"/>
      <c r="RNP168" s="9"/>
      <c r="RNQ168" s="9"/>
      <c r="RNR168" s="9"/>
      <c r="RNS168" s="9"/>
      <c r="RNT168" s="9"/>
      <c r="RNU168" s="9"/>
      <c r="RNV168" s="9"/>
      <c r="RNW168" s="9"/>
      <c r="RNX168" s="9"/>
      <c r="RNY168" s="9"/>
      <c r="RNZ168" s="9"/>
      <c r="ROA168" s="9"/>
      <c r="ROB168" s="9"/>
      <c r="ROC168" s="9"/>
      <c r="ROD168" s="9"/>
      <c r="ROE168" s="9"/>
      <c r="ROF168" s="9"/>
      <c r="ROG168" s="9"/>
      <c r="ROH168" s="9"/>
      <c r="ROI168" s="9"/>
      <c r="ROJ168" s="9"/>
      <c r="ROK168" s="9"/>
      <c r="ROL168" s="9"/>
      <c r="ROM168" s="9"/>
      <c r="RON168" s="9"/>
      <c r="ROO168" s="9"/>
      <c r="ROP168" s="9"/>
      <c r="ROQ168" s="9"/>
      <c r="ROR168" s="9"/>
      <c r="ROS168" s="9"/>
      <c r="ROT168" s="9"/>
      <c r="ROU168" s="9"/>
      <c r="ROV168" s="9"/>
      <c r="ROW168" s="9"/>
      <c r="ROX168" s="9"/>
      <c r="ROY168" s="9"/>
      <c r="ROZ168" s="9"/>
      <c r="RPA168" s="9"/>
      <c r="RPB168" s="9"/>
      <c r="RPC168" s="9"/>
      <c r="RPD168" s="9"/>
      <c r="RPE168" s="9"/>
      <c r="RPF168" s="9"/>
      <c r="RPG168" s="9"/>
      <c r="RPH168" s="9"/>
      <c r="RPI168" s="9"/>
      <c r="RPJ168" s="9"/>
      <c r="RPK168" s="9"/>
      <c r="RPL168" s="9"/>
      <c r="RPM168" s="9"/>
      <c r="RPN168" s="9"/>
      <c r="RPO168" s="9"/>
      <c r="RPP168" s="9"/>
      <c r="RPQ168" s="9"/>
      <c r="RPR168" s="9"/>
      <c r="RPS168" s="9"/>
      <c r="RPT168" s="9"/>
      <c r="RPU168" s="9"/>
      <c r="RPV168" s="9"/>
      <c r="RPW168" s="9"/>
      <c r="RPX168" s="9"/>
      <c r="RPY168" s="9"/>
      <c r="RPZ168" s="9"/>
      <c r="RQA168" s="9"/>
      <c r="RQB168" s="9"/>
      <c r="RQC168" s="9"/>
      <c r="RQD168" s="9"/>
      <c r="RQE168" s="9"/>
      <c r="RQF168" s="9"/>
      <c r="RQG168" s="9"/>
      <c r="RQH168" s="9"/>
      <c r="RQI168" s="9"/>
      <c r="RQJ168" s="9"/>
      <c r="RQK168" s="9"/>
      <c r="RQL168" s="9"/>
      <c r="RQM168" s="9"/>
      <c r="RQN168" s="9"/>
      <c r="RQO168" s="9"/>
      <c r="RQP168" s="9"/>
      <c r="RQQ168" s="9"/>
      <c r="RQR168" s="9"/>
      <c r="RQS168" s="9"/>
      <c r="RQT168" s="9"/>
      <c r="RQU168" s="9"/>
      <c r="RQV168" s="9"/>
      <c r="RQW168" s="9"/>
      <c r="RQX168" s="9"/>
      <c r="RQY168" s="9"/>
      <c r="RQZ168" s="9"/>
      <c r="RRA168" s="9"/>
      <c r="RRB168" s="9"/>
      <c r="RRC168" s="9"/>
      <c r="RRD168" s="9"/>
      <c r="RRE168" s="9"/>
      <c r="RRF168" s="9"/>
      <c r="RRG168" s="9"/>
      <c r="RRH168" s="9"/>
      <c r="RRI168" s="9"/>
      <c r="RRJ168" s="9"/>
      <c r="RRK168" s="9"/>
      <c r="RRL168" s="9"/>
      <c r="RRM168" s="9"/>
      <c r="RRN168" s="9"/>
      <c r="RRO168" s="9"/>
      <c r="RRP168" s="9"/>
      <c r="RRQ168" s="9"/>
      <c r="RRR168" s="9"/>
      <c r="RRS168" s="9"/>
      <c r="RRT168" s="9"/>
      <c r="RRU168" s="9"/>
      <c r="RRV168" s="9"/>
      <c r="RRW168" s="9"/>
      <c r="RRX168" s="9"/>
      <c r="RRY168" s="9"/>
      <c r="RRZ168" s="9"/>
      <c r="RSA168" s="9"/>
      <c r="RSB168" s="9"/>
      <c r="RSC168" s="9"/>
      <c r="RSD168" s="9"/>
      <c r="RSE168" s="9"/>
      <c r="RSF168" s="9"/>
      <c r="RSG168" s="9"/>
      <c r="RSH168" s="9"/>
      <c r="RSI168" s="9"/>
      <c r="RSJ168" s="9"/>
      <c r="RSK168" s="9"/>
      <c r="RSL168" s="9"/>
      <c r="RSM168" s="9"/>
      <c r="RSN168" s="9"/>
      <c r="RSO168" s="9"/>
      <c r="RSP168" s="9"/>
      <c r="RSQ168" s="9"/>
      <c r="RSR168" s="9"/>
      <c r="RSS168" s="9"/>
      <c r="RST168" s="9"/>
      <c r="RSU168" s="9"/>
      <c r="RSV168" s="9"/>
      <c r="RSW168" s="9"/>
      <c r="RSX168" s="9"/>
      <c r="RSY168" s="9"/>
      <c r="RSZ168" s="9"/>
      <c r="RTA168" s="9"/>
      <c r="RTB168" s="9"/>
      <c r="RTC168" s="9"/>
      <c r="RTD168" s="9"/>
      <c r="RTE168" s="9"/>
      <c r="RTF168" s="9"/>
      <c r="RTG168" s="9"/>
      <c r="RTH168" s="9"/>
      <c r="RTI168" s="9"/>
      <c r="RTJ168" s="9"/>
      <c r="RTK168" s="9"/>
      <c r="RTL168" s="9"/>
      <c r="RTM168" s="9"/>
      <c r="RTN168" s="9"/>
      <c r="RTO168" s="9"/>
      <c r="RTP168" s="9"/>
      <c r="RTQ168" s="9"/>
      <c r="RTR168" s="9"/>
      <c r="RTS168" s="9"/>
      <c r="RTT168" s="9"/>
      <c r="RTU168" s="9"/>
      <c r="RTV168" s="9"/>
      <c r="RTW168" s="9"/>
      <c r="RTX168" s="9"/>
      <c r="RTY168" s="9"/>
      <c r="RTZ168" s="9"/>
      <c r="RUA168" s="9"/>
      <c r="RUB168" s="9"/>
      <c r="RUC168" s="9"/>
      <c r="RUD168" s="9"/>
      <c r="RUE168" s="9"/>
      <c r="RUF168" s="9"/>
      <c r="RUG168" s="9"/>
      <c r="RUH168" s="9"/>
      <c r="RUI168" s="9"/>
      <c r="RUJ168" s="9"/>
      <c r="RUK168" s="9"/>
      <c r="RUL168" s="9"/>
      <c r="RUM168" s="9"/>
      <c r="RUN168" s="9"/>
      <c r="RUO168" s="9"/>
      <c r="RUP168" s="9"/>
      <c r="RUQ168" s="9"/>
      <c r="RUR168" s="9"/>
      <c r="RUS168" s="9"/>
      <c r="RUT168" s="9"/>
      <c r="RUU168" s="9"/>
      <c r="RUV168" s="9"/>
      <c r="RUW168" s="9"/>
      <c r="RUX168" s="9"/>
      <c r="RUY168" s="9"/>
      <c r="RUZ168" s="9"/>
      <c r="RVA168" s="9"/>
      <c r="RVB168" s="9"/>
      <c r="RVC168" s="9"/>
      <c r="RVD168" s="9"/>
      <c r="RVE168" s="9"/>
      <c r="RVF168" s="9"/>
      <c r="RVG168" s="9"/>
      <c r="RVH168" s="9"/>
      <c r="RVI168" s="9"/>
      <c r="RVJ168" s="9"/>
      <c r="RVK168" s="9"/>
      <c r="RVL168" s="9"/>
      <c r="RVM168" s="9"/>
      <c r="RVN168" s="9"/>
      <c r="RVO168" s="9"/>
      <c r="RVP168" s="9"/>
      <c r="RVQ168" s="9"/>
      <c r="RVR168" s="9"/>
      <c r="RVS168" s="9"/>
      <c r="RVT168" s="9"/>
      <c r="RVU168" s="9"/>
      <c r="RVV168" s="9"/>
      <c r="RVW168" s="9"/>
      <c r="RVX168" s="9"/>
      <c r="RVY168" s="9"/>
      <c r="RVZ168" s="9"/>
      <c r="RWA168" s="9"/>
      <c r="RWB168" s="9"/>
      <c r="RWC168" s="9"/>
      <c r="RWD168" s="9"/>
      <c r="RWE168" s="9"/>
      <c r="RWF168" s="9"/>
      <c r="RWG168" s="9"/>
      <c r="RWH168" s="9"/>
      <c r="RWI168" s="9"/>
      <c r="RWJ168" s="9"/>
      <c r="RWK168" s="9"/>
      <c r="RWL168" s="9"/>
      <c r="RWM168" s="9"/>
      <c r="RWN168" s="9"/>
      <c r="RWO168" s="9"/>
      <c r="RWP168" s="9"/>
      <c r="RWQ168" s="9"/>
      <c r="RWR168" s="9"/>
      <c r="RWS168" s="9"/>
      <c r="RWT168" s="9"/>
      <c r="RWU168" s="9"/>
      <c r="RWV168" s="9"/>
      <c r="RWW168" s="9"/>
      <c r="RWX168" s="9"/>
      <c r="RWY168" s="9"/>
      <c r="RWZ168" s="9"/>
      <c r="RXA168" s="9"/>
      <c r="RXB168" s="9"/>
      <c r="RXC168" s="9"/>
      <c r="RXD168" s="9"/>
      <c r="RXE168" s="9"/>
      <c r="RXF168" s="9"/>
      <c r="RXG168" s="9"/>
      <c r="RXH168" s="9"/>
      <c r="RXI168" s="9"/>
      <c r="RXJ168" s="9"/>
      <c r="RXK168" s="9"/>
      <c r="RXL168" s="9"/>
      <c r="RXM168" s="9"/>
      <c r="RXN168" s="9"/>
      <c r="RXO168" s="9"/>
      <c r="RXP168" s="9"/>
      <c r="RXQ168" s="9"/>
      <c r="RXR168" s="9"/>
      <c r="RXS168" s="9"/>
      <c r="RXT168" s="9"/>
      <c r="RXU168" s="9"/>
      <c r="RXV168" s="9"/>
      <c r="RXW168" s="9"/>
      <c r="RXX168" s="9"/>
      <c r="RXY168" s="9"/>
      <c r="RXZ168" s="9"/>
      <c r="RYA168" s="9"/>
      <c r="RYB168" s="9"/>
      <c r="RYC168" s="9"/>
      <c r="RYD168" s="9"/>
      <c r="RYE168" s="9"/>
      <c r="RYF168" s="9"/>
      <c r="RYG168" s="9"/>
      <c r="RYH168" s="9"/>
      <c r="RYI168" s="9"/>
      <c r="RYJ168" s="9"/>
      <c r="RYK168" s="9"/>
      <c r="RYL168" s="9"/>
      <c r="RYM168" s="9"/>
      <c r="RYN168" s="9"/>
      <c r="RYO168" s="9"/>
      <c r="RYP168" s="9"/>
      <c r="RYQ168" s="9"/>
      <c r="RYR168" s="9"/>
      <c r="RYS168" s="9"/>
      <c r="RYT168" s="9"/>
      <c r="RYU168" s="9"/>
      <c r="RYV168" s="9"/>
      <c r="RYW168" s="9"/>
      <c r="RYX168" s="9"/>
      <c r="RYY168" s="9"/>
      <c r="RYZ168" s="9"/>
      <c r="RZA168" s="9"/>
      <c r="RZB168" s="9"/>
      <c r="RZC168" s="9"/>
      <c r="RZD168" s="9"/>
      <c r="RZE168" s="9"/>
      <c r="RZF168" s="9"/>
      <c r="RZG168" s="9"/>
      <c r="RZH168" s="9"/>
      <c r="RZI168" s="9"/>
      <c r="RZJ168" s="9"/>
      <c r="RZK168" s="9"/>
      <c r="RZL168" s="9"/>
      <c r="RZM168" s="9"/>
      <c r="RZN168" s="9"/>
      <c r="RZO168" s="9"/>
      <c r="RZP168" s="9"/>
      <c r="RZQ168" s="9"/>
      <c r="RZR168" s="9"/>
      <c r="RZS168" s="9"/>
      <c r="RZT168" s="9"/>
      <c r="RZU168" s="9"/>
      <c r="RZV168" s="9"/>
      <c r="RZW168" s="9"/>
      <c r="RZX168" s="9"/>
      <c r="RZY168" s="9"/>
      <c r="RZZ168" s="9"/>
      <c r="SAA168" s="9"/>
      <c r="SAB168" s="9"/>
      <c r="SAC168" s="9"/>
      <c r="SAD168" s="9"/>
      <c r="SAE168" s="9"/>
      <c r="SAF168" s="9"/>
      <c r="SAG168" s="9"/>
      <c r="SAH168" s="9"/>
      <c r="SAI168" s="9"/>
      <c r="SAJ168" s="9"/>
      <c r="SAK168" s="9"/>
      <c r="SAL168" s="9"/>
      <c r="SAM168" s="9"/>
      <c r="SAN168" s="9"/>
      <c r="SAO168" s="9"/>
      <c r="SAP168" s="9"/>
      <c r="SAQ168" s="9"/>
      <c r="SAR168" s="9"/>
      <c r="SAS168" s="9"/>
      <c r="SAT168" s="9"/>
      <c r="SAU168" s="9"/>
      <c r="SAV168" s="9"/>
      <c r="SAW168" s="9"/>
      <c r="SAX168" s="9"/>
      <c r="SAY168" s="9"/>
      <c r="SAZ168" s="9"/>
      <c r="SBA168" s="9"/>
      <c r="SBB168" s="9"/>
      <c r="SBC168" s="9"/>
      <c r="SBD168" s="9"/>
      <c r="SBE168" s="9"/>
      <c r="SBF168" s="9"/>
      <c r="SBG168" s="9"/>
      <c r="SBH168" s="9"/>
      <c r="SBI168" s="9"/>
      <c r="SBJ168" s="9"/>
      <c r="SBK168" s="9"/>
      <c r="SBL168" s="9"/>
      <c r="SBM168" s="9"/>
      <c r="SBN168" s="9"/>
      <c r="SBO168" s="9"/>
      <c r="SBP168" s="9"/>
      <c r="SBQ168" s="9"/>
      <c r="SBR168" s="9"/>
      <c r="SBS168" s="9"/>
      <c r="SBT168" s="9"/>
      <c r="SBU168" s="9"/>
      <c r="SBV168" s="9"/>
      <c r="SBW168" s="9"/>
      <c r="SBX168" s="9"/>
      <c r="SBY168" s="9"/>
      <c r="SBZ168" s="9"/>
      <c r="SCA168" s="9"/>
      <c r="SCB168" s="9"/>
      <c r="SCC168" s="9"/>
      <c r="SCD168" s="9"/>
      <c r="SCE168" s="9"/>
      <c r="SCF168" s="9"/>
      <c r="SCG168" s="9"/>
      <c r="SCH168" s="9"/>
      <c r="SCI168" s="9"/>
      <c r="SCJ168" s="9"/>
      <c r="SCK168" s="9"/>
      <c r="SCL168" s="9"/>
      <c r="SCM168" s="9"/>
      <c r="SCN168" s="9"/>
      <c r="SCO168" s="9"/>
      <c r="SCP168" s="9"/>
      <c r="SCQ168" s="9"/>
      <c r="SCR168" s="9"/>
      <c r="SCS168" s="9"/>
      <c r="SCT168" s="9"/>
      <c r="SCU168" s="9"/>
      <c r="SCV168" s="9"/>
      <c r="SCW168" s="9"/>
      <c r="SCX168" s="9"/>
      <c r="SCY168" s="9"/>
      <c r="SCZ168" s="9"/>
      <c r="SDA168" s="9"/>
      <c r="SDB168" s="9"/>
      <c r="SDC168" s="9"/>
      <c r="SDD168" s="9"/>
      <c r="SDE168" s="9"/>
      <c r="SDF168" s="9"/>
      <c r="SDG168" s="9"/>
      <c r="SDH168" s="9"/>
      <c r="SDI168" s="9"/>
      <c r="SDJ168" s="9"/>
      <c r="SDK168" s="9"/>
      <c r="SDL168" s="9"/>
      <c r="SDM168" s="9"/>
      <c r="SDN168" s="9"/>
      <c r="SDO168" s="9"/>
      <c r="SDP168" s="9"/>
      <c r="SDQ168" s="9"/>
      <c r="SDR168" s="9"/>
      <c r="SDS168" s="9"/>
      <c r="SDT168" s="9"/>
      <c r="SDU168" s="9"/>
      <c r="SDV168" s="9"/>
      <c r="SDW168" s="9"/>
      <c r="SDX168" s="9"/>
      <c r="SDY168" s="9"/>
      <c r="SDZ168" s="9"/>
      <c r="SEA168" s="9"/>
      <c r="SEB168" s="9"/>
      <c r="SEC168" s="9"/>
      <c r="SED168" s="9"/>
      <c r="SEE168" s="9"/>
      <c r="SEF168" s="9"/>
      <c r="SEG168" s="9"/>
      <c r="SEH168" s="9"/>
      <c r="SEI168" s="9"/>
      <c r="SEJ168" s="9"/>
      <c r="SEK168" s="9"/>
      <c r="SEL168" s="9"/>
      <c r="SEM168" s="9"/>
      <c r="SEN168" s="9"/>
      <c r="SEO168" s="9"/>
      <c r="SEP168" s="9"/>
      <c r="SEQ168" s="9"/>
      <c r="SER168" s="9"/>
      <c r="SES168" s="9"/>
      <c r="SET168" s="9"/>
      <c r="SEU168" s="9"/>
      <c r="SEV168" s="9"/>
      <c r="SEW168" s="9"/>
      <c r="SEX168" s="9"/>
      <c r="SEY168" s="9"/>
      <c r="SEZ168" s="9"/>
      <c r="SFA168" s="9"/>
      <c r="SFB168" s="9"/>
      <c r="SFC168" s="9"/>
      <c r="SFD168" s="9"/>
      <c r="SFE168" s="9"/>
      <c r="SFF168" s="9"/>
      <c r="SFG168" s="9"/>
      <c r="SFH168" s="9"/>
      <c r="SFI168" s="9"/>
      <c r="SFJ168" s="9"/>
      <c r="SFK168" s="9"/>
      <c r="SFL168" s="9"/>
      <c r="SFM168" s="9"/>
      <c r="SFN168" s="9"/>
      <c r="SFO168" s="9"/>
      <c r="SFP168" s="9"/>
      <c r="SFQ168" s="9"/>
      <c r="SFR168" s="9"/>
      <c r="SFS168" s="9"/>
      <c r="SFT168" s="9"/>
      <c r="SFU168" s="9"/>
      <c r="SFV168" s="9"/>
      <c r="SFW168" s="9"/>
      <c r="SFX168" s="9"/>
      <c r="SFY168" s="9"/>
      <c r="SFZ168" s="9"/>
      <c r="SGA168" s="9"/>
      <c r="SGB168" s="9"/>
      <c r="SGC168" s="9"/>
      <c r="SGD168" s="9"/>
      <c r="SGE168" s="9"/>
      <c r="SGF168" s="9"/>
      <c r="SGG168" s="9"/>
      <c r="SGH168" s="9"/>
      <c r="SGI168" s="9"/>
      <c r="SGJ168" s="9"/>
      <c r="SGK168" s="9"/>
      <c r="SGL168" s="9"/>
      <c r="SGM168" s="9"/>
      <c r="SGN168" s="9"/>
      <c r="SGO168" s="9"/>
      <c r="SGP168" s="9"/>
      <c r="SGQ168" s="9"/>
      <c r="SGR168" s="9"/>
      <c r="SGS168" s="9"/>
      <c r="SGT168" s="9"/>
      <c r="SGU168" s="9"/>
      <c r="SGV168" s="9"/>
      <c r="SGW168" s="9"/>
      <c r="SGX168" s="9"/>
      <c r="SGY168" s="9"/>
      <c r="SGZ168" s="9"/>
      <c r="SHA168" s="9"/>
      <c r="SHB168" s="9"/>
      <c r="SHC168" s="9"/>
      <c r="SHD168" s="9"/>
      <c r="SHE168" s="9"/>
      <c r="SHF168" s="9"/>
      <c r="SHG168" s="9"/>
      <c r="SHH168" s="9"/>
      <c r="SHI168" s="9"/>
      <c r="SHJ168" s="9"/>
      <c r="SHK168" s="9"/>
      <c r="SHL168" s="9"/>
      <c r="SHM168" s="9"/>
      <c r="SHN168" s="9"/>
      <c r="SHO168" s="9"/>
      <c r="SHP168" s="9"/>
      <c r="SHQ168" s="9"/>
      <c r="SHR168" s="9"/>
      <c r="SHS168" s="9"/>
      <c r="SHT168" s="9"/>
      <c r="SHU168" s="9"/>
      <c r="SHV168" s="9"/>
      <c r="SHW168" s="9"/>
      <c r="SHX168" s="9"/>
      <c r="SHY168" s="9"/>
      <c r="SHZ168" s="9"/>
      <c r="SIA168" s="9"/>
      <c r="SIB168" s="9"/>
      <c r="SIC168" s="9"/>
      <c r="SID168" s="9"/>
      <c r="SIE168" s="9"/>
      <c r="SIF168" s="9"/>
      <c r="SIG168" s="9"/>
      <c r="SIH168" s="9"/>
      <c r="SII168" s="9"/>
      <c r="SIJ168" s="9"/>
      <c r="SIK168" s="9"/>
      <c r="SIL168" s="9"/>
      <c r="SIM168" s="9"/>
      <c r="SIN168" s="9"/>
      <c r="SIO168" s="9"/>
      <c r="SIP168" s="9"/>
      <c r="SIQ168" s="9"/>
      <c r="SIR168" s="9"/>
      <c r="SIS168" s="9"/>
      <c r="SIT168" s="9"/>
      <c r="SIU168" s="9"/>
      <c r="SIV168" s="9"/>
      <c r="SIW168" s="9"/>
      <c r="SIX168" s="9"/>
      <c r="SIY168" s="9"/>
      <c r="SIZ168" s="9"/>
      <c r="SJA168" s="9"/>
      <c r="SJB168" s="9"/>
      <c r="SJC168" s="9"/>
      <c r="SJD168" s="9"/>
      <c r="SJE168" s="9"/>
      <c r="SJF168" s="9"/>
      <c r="SJG168" s="9"/>
      <c r="SJH168" s="9"/>
      <c r="SJI168" s="9"/>
      <c r="SJJ168" s="9"/>
      <c r="SJK168" s="9"/>
      <c r="SJL168" s="9"/>
      <c r="SJM168" s="9"/>
      <c r="SJN168" s="9"/>
      <c r="SJO168" s="9"/>
      <c r="SJP168" s="9"/>
      <c r="SJQ168" s="9"/>
      <c r="SJR168" s="9"/>
      <c r="SJS168" s="9"/>
      <c r="SJT168" s="9"/>
      <c r="SJU168" s="9"/>
      <c r="SJV168" s="9"/>
      <c r="SJW168" s="9"/>
      <c r="SJX168" s="9"/>
      <c r="SJY168" s="9"/>
      <c r="SJZ168" s="9"/>
      <c r="SKA168" s="9"/>
      <c r="SKB168" s="9"/>
      <c r="SKC168" s="9"/>
      <c r="SKD168" s="9"/>
      <c r="SKE168" s="9"/>
      <c r="SKF168" s="9"/>
      <c r="SKG168" s="9"/>
      <c r="SKH168" s="9"/>
      <c r="SKI168" s="9"/>
      <c r="SKJ168" s="9"/>
      <c r="SKK168" s="9"/>
      <c r="SKL168" s="9"/>
      <c r="SKM168" s="9"/>
      <c r="SKN168" s="9"/>
      <c r="SKO168" s="9"/>
      <c r="SKP168" s="9"/>
      <c r="SKQ168" s="9"/>
      <c r="SKR168" s="9"/>
      <c r="SKS168" s="9"/>
      <c r="SKT168" s="9"/>
      <c r="SKU168" s="9"/>
      <c r="SKV168" s="9"/>
      <c r="SKW168" s="9"/>
      <c r="SKX168" s="9"/>
      <c r="SKY168" s="9"/>
      <c r="SKZ168" s="9"/>
      <c r="SLA168" s="9"/>
      <c r="SLB168" s="9"/>
      <c r="SLC168" s="9"/>
      <c r="SLD168" s="9"/>
      <c r="SLE168" s="9"/>
      <c r="SLF168" s="9"/>
      <c r="SLG168" s="9"/>
      <c r="SLH168" s="9"/>
      <c r="SLI168" s="9"/>
      <c r="SLJ168" s="9"/>
      <c r="SLK168" s="9"/>
      <c r="SLL168" s="9"/>
      <c r="SLM168" s="9"/>
      <c r="SLN168" s="9"/>
      <c r="SLO168" s="9"/>
      <c r="SLP168" s="9"/>
      <c r="SLQ168" s="9"/>
      <c r="SLR168" s="9"/>
      <c r="SLS168" s="9"/>
      <c r="SLT168" s="9"/>
      <c r="SLU168" s="9"/>
      <c r="SLV168" s="9"/>
      <c r="SLW168" s="9"/>
      <c r="SLX168" s="9"/>
      <c r="SLY168" s="9"/>
      <c r="SLZ168" s="9"/>
      <c r="SMA168" s="9"/>
      <c r="SMB168" s="9"/>
      <c r="SMC168" s="9"/>
      <c r="SMD168" s="9"/>
      <c r="SME168" s="9"/>
      <c r="SMF168" s="9"/>
      <c r="SMG168" s="9"/>
      <c r="SMH168" s="9"/>
      <c r="SMI168" s="9"/>
      <c r="SMJ168" s="9"/>
      <c r="SMK168" s="9"/>
      <c r="SML168" s="9"/>
      <c r="SMM168" s="9"/>
      <c r="SMN168" s="9"/>
      <c r="SMO168" s="9"/>
      <c r="SMP168" s="9"/>
      <c r="SMQ168" s="9"/>
      <c r="SMR168" s="9"/>
      <c r="SMS168" s="9"/>
      <c r="SMT168" s="9"/>
      <c r="SMU168" s="9"/>
      <c r="SMV168" s="9"/>
      <c r="SMW168" s="9"/>
      <c r="SMX168" s="9"/>
      <c r="SMY168" s="9"/>
      <c r="SMZ168" s="9"/>
      <c r="SNA168" s="9"/>
      <c r="SNB168" s="9"/>
      <c r="SNC168" s="9"/>
      <c r="SND168" s="9"/>
      <c r="SNE168" s="9"/>
      <c r="SNF168" s="9"/>
      <c r="SNG168" s="9"/>
      <c r="SNH168" s="9"/>
      <c r="SNI168" s="9"/>
      <c r="SNJ168" s="9"/>
      <c r="SNK168" s="9"/>
      <c r="SNL168" s="9"/>
      <c r="SNM168" s="9"/>
      <c r="SNN168" s="9"/>
      <c r="SNO168" s="9"/>
      <c r="SNP168" s="9"/>
      <c r="SNQ168" s="9"/>
      <c r="SNR168" s="9"/>
      <c r="SNS168" s="9"/>
      <c r="SNT168" s="9"/>
      <c r="SNU168" s="9"/>
      <c r="SNV168" s="9"/>
      <c r="SNW168" s="9"/>
      <c r="SNX168" s="9"/>
      <c r="SNY168" s="9"/>
      <c r="SNZ168" s="9"/>
      <c r="SOA168" s="9"/>
      <c r="SOB168" s="9"/>
      <c r="SOC168" s="9"/>
      <c r="SOD168" s="9"/>
      <c r="SOE168" s="9"/>
      <c r="SOF168" s="9"/>
      <c r="SOG168" s="9"/>
      <c r="SOH168" s="9"/>
      <c r="SOI168" s="9"/>
      <c r="SOJ168" s="9"/>
      <c r="SOK168" s="9"/>
      <c r="SOL168" s="9"/>
      <c r="SOM168" s="9"/>
      <c r="SON168" s="9"/>
      <c r="SOO168" s="9"/>
      <c r="SOP168" s="9"/>
      <c r="SOQ168" s="9"/>
      <c r="SOR168" s="9"/>
      <c r="SOS168" s="9"/>
      <c r="SOT168" s="9"/>
      <c r="SOU168" s="9"/>
      <c r="SOV168" s="9"/>
      <c r="SOW168" s="9"/>
      <c r="SOX168" s="9"/>
      <c r="SOY168" s="9"/>
      <c r="SOZ168" s="9"/>
      <c r="SPA168" s="9"/>
      <c r="SPB168" s="9"/>
      <c r="SPC168" s="9"/>
      <c r="SPD168" s="9"/>
      <c r="SPE168" s="9"/>
      <c r="SPF168" s="9"/>
      <c r="SPG168" s="9"/>
      <c r="SPH168" s="9"/>
      <c r="SPI168" s="9"/>
      <c r="SPJ168" s="9"/>
      <c r="SPK168" s="9"/>
      <c r="SPL168" s="9"/>
      <c r="SPM168" s="9"/>
      <c r="SPN168" s="9"/>
      <c r="SPO168" s="9"/>
      <c r="SPP168" s="9"/>
      <c r="SPQ168" s="9"/>
      <c r="SPR168" s="9"/>
      <c r="SPS168" s="9"/>
      <c r="SPT168" s="9"/>
      <c r="SPU168" s="9"/>
      <c r="SPV168" s="9"/>
      <c r="SPW168" s="9"/>
      <c r="SPX168" s="9"/>
      <c r="SPY168" s="9"/>
      <c r="SPZ168" s="9"/>
      <c r="SQA168" s="9"/>
      <c r="SQB168" s="9"/>
      <c r="SQC168" s="9"/>
      <c r="SQD168" s="9"/>
      <c r="SQE168" s="9"/>
      <c r="SQF168" s="9"/>
      <c r="SQG168" s="9"/>
      <c r="SQH168" s="9"/>
      <c r="SQI168" s="9"/>
      <c r="SQJ168" s="9"/>
      <c r="SQK168" s="9"/>
      <c r="SQL168" s="9"/>
      <c r="SQM168" s="9"/>
      <c r="SQN168" s="9"/>
      <c r="SQO168" s="9"/>
      <c r="SQP168" s="9"/>
      <c r="SQQ168" s="9"/>
      <c r="SQR168" s="9"/>
      <c r="SQS168" s="9"/>
      <c r="SQT168" s="9"/>
      <c r="SQU168" s="9"/>
      <c r="SQV168" s="9"/>
      <c r="SQW168" s="9"/>
      <c r="SQX168" s="9"/>
      <c r="SQY168" s="9"/>
      <c r="SQZ168" s="9"/>
      <c r="SRA168" s="9"/>
      <c r="SRB168" s="9"/>
      <c r="SRC168" s="9"/>
      <c r="SRD168" s="9"/>
      <c r="SRE168" s="9"/>
      <c r="SRF168" s="9"/>
      <c r="SRG168" s="9"/>
      <c r="SRH168" s="9"/>
      <c r="SRI168" s="9"/>
      <c r="SRJ168" s="9"/>
      <c r="SRK168" s="9"/>
      <c r="SRL168" s="9"/>
      <c r="SRM168" s="9"/>
      <c r="SRN168" s="9"/>
      <c r="SRO168" s="9"/>
      <c r="SRP168" s="9"/>
      <c r="SRQ168" s="9"/>
      <c r="SRR168" s="9"/>
      <c r="SRS168" s="9"/>
      <c r="SRT168" s="9"/>
      <c r="SRU168" s="9"/>
      <c r="SRV168" s="9"/>
      <c r="SRW168" s="9"/>
      <c r="SRX168" s="9"/>
      <c r="SRY168" s="9"/>
      <c r="SRZ168" s="9"/>
      <c r="SSA168" s="9"/>
      <c r="SSB168" s="9"/>
      <c r="SSC168" s="9"/>
      <c r="SSD168" s="9"/>
      <c r="SSE168" s="9"/>
      <c r="SSF168" s="9"/>
      <c r="SSG168" s="9"/>
      <c r="SSH168" s="9"/>
      <c r="SSI168" s="9"/>
      <c r="SSJ168" s="9"/>
      <c r="SSK168" s="9"/>
      <c r="SSL168" s="9"/>
      <c r="SSM168" s="9"/>
      <c r="SSN168" s="9"/>
      <c r="SSO168" s="9"/>
      <c r="SSP168" s="9"/>
      <c r="SSQ168" s="9"/>
      <c r="SSR168" s="9"/>
      <c r="SSS168" s="9"/>
      <c r="SST168" s="9"/>
      <c r="SSU168" s="9"/>
      <c r="SSV168" s="9"/>
      <c r="SSW168" s="9"/>
      <c r="SSX168" s="9"/>
      <c r="SSY168" s="9"/>
      <c r="SSZ168" s="9"/>
      <c r="STA168" s="9"/>
      <c r="STB168" s="9"/>
      <c r="STC168" s="9"/>
      <c r="STD168" s="9"/>
      <c r="STE168" s="9"/>
      <c r="STF168" s="9"/>
      <c r="STG168" s="9"/>
      <c r="STH168" s="9"/>
      <c r="STI168" s="9"/>
      <c r="STJ168" s="9"/>
      <c r="STK168" s="9"/>
      <c r="STL168" s="9"/>
      <c r="STM168" s="9"/>
      <c r="STN168" s="9"/>
      <c r="STO168" s="9"/>
      <c r="STP168" s="9"/>
      <c r="STQ168" s="9"/>
      <c r="STR168" s="9"/>
      <c r="STS168" s="9"/>
      <c r="STT168" s="9"/>
      <c r="STU168" s="9"/>
      <c r="STV168" s="9"/>
      <c r="STW168" s="9"/>
      <c r="STX168" s="9"/>
      <c r="STY168" s="9"/>
      <c r="STZ168" s="9"/>
      <c r="SUA168" s="9"/>
      <c r="SUB168" s="9"/>
      <c r="SUC168" s="9"/>
      <c r="SUD168" s="9"/>
      <c r="SUE168" s="9"/>
      <c r="SUF168" s="9"/>
      <c r="SUG168" s="9"/>
      <c r="SUH168" s="9"/>
      <c r="SUI168" s="9"/>
      <c r="SUJ168" s="9"/>
      <c r="SUK168" s="9"/>
      <c r="SUL168" s="9"/>
      <c r="SUM168" s="9"/>
      <c r="SUN168" s="9"/>
      <c r="SUO168" s="9"/>
      <c r="SUP168" s="9"/>
      <c r="SUQ168" s="9"/>
      <c r="SUR168" s="9"/>
      <c r="SUS168" s="9"/>
      <c r="SUT168" s="9"/>
      <c r="SUU168" s="9"/>
      <c r="SUV168" s="9"/>
      <c r="SUW168" s="9"/>
      <c r="SUX168" s="9"/>
      <c r="SUY168" s="9"/>
      <c r="SUZ168" s="9"/>
      <c r="SVA168" s="9"/>
      <c r="SVB168" s="9"/>
      <c r="SVC168" s="9"/>
      <c r="SVD168" s="9"/>
      <c r="SVE168" s="9"/>
      <c r="SVF168" s="9"/>
      <c r="SVG168" s="9"/>
      <c r="SVH168" s="9"/>
      <c r="SVI168" s="9"/>
      <c r="SVJ168" s="9"/>
      <c r="SVK168" s="9"/>
      <c r="SVL168" s="9"/>
      <c r="SVM168" s="9"/>
      <c r="SVN168" s="9"/>
      <c r="SVO168" s="9"/>
      <c r="SVP168" s="9"/>
      <c r="SVQ168" s="9"/>
      <c r="SVR168" s="9"/>
      <c r="SVS168" s="9"/>
      <c r="SVT168" s="9"/>
      <c r="SVU168" s="9"/>
      <c r="SVV168" s="9"/>
      <c r="SVW168" s="9"/>
      <c r="SVX168" s="9"/>
      <c r="SVY168" s="9"/>
      <c r="SVZ168" s="9"/>
      <c r="SWA168" s="9"/>
      <c r="SWB168" s="9"/>
      <c r="SWC168" s="9"/>
      <c r="SWD168" s="9"/>
      <c r="SWE168" s="9"/>
      <c r="SWF168" s="9"/>
      <c r="SWG168" s="9"/>
      <c r="SWH168" s="9"/>
      <c r="SWI168" s="9"/>
      <c r="SWJ168" s="9"/>
      <c r="SWK168" s="9"/>
      <c r="SWL168" s="9"/>
      <c r="SWM168" s="9"/>
      <c r="SWN168" s="9"/>
      <c r="SWO168" s="9"/>
      <c r="SWP168" s="9"/>
      <c r="SWQ168" s="9"/>
      <c r="SWR168" s="9"/>
      <c r="SWS168" s="9"/>
      <c r="SWT168" s="9"/>
      <c r="SWU168" s="9"/>
      <c r="SWV168" s="9"/>
      <c r="SWW168" s="9"/>
      <c r="SWX168" s="9"/>
      <c r="SWY168" s="9"/>
      <c r="SWZ168" s="9"/>
      <c r="SXA168" s="9"/>
      <c r="SXB168" s="9"/>
      <c r="SXC168" s="9"/>
      <c r="SXD168" s="9"/>
      <c r="SXE168" s="9"/>
      <c r="SXF168" s="9"/>
      <c r="SXG168" s="9"/>
      <c r="SXH168" s="9"/>
      <c r="SXI168" s="9"/>
      <c r="SXJ168" s="9"/>
      <c r="SXK168" s="9"/>
      <c r="SXL168" s="9"/>
      <c r="SXM168" s="9"/>
      <c r="SXN168" s="9"/>
      <c r="SXO168" s="9"/>
      <c r="SXP168" s="9"/>
      <c r="SXQ168" s="9"/>
      <c r="SXR168" s="9"/>
      <c r="SXS168" s="9"/>
      <c r="SXT168" s="9"/>
      <c r="SXU168" s="9"/>
      <c r="SXV168" s="9"/>
      <c r="SXW168" s="9"/>
      <c r="SXX168" s="9"/>
      <c r="SXY168" s="9"/>
      <c r="SXZ168" s="9"/>
      <c r="SYA168" s="9"/>
      <c r="SYB168" s="9"/>
      <c r="SYC168" s="9"/>
      <c r="SYD168" s="9"/>
      <c r="SYE168" s="9"/>
      <c r="SYF168" s="9"/>
      <c r="SYG168" s="9"/>
      <c r="SYH168" s="9"/>
      <c r="SYI168" s="9"/>
      <c r="SYJ168" s="9"/>
      <c r="SYK168" s="9"/>
      <c r="SYL168" s="9"/>
      <c r="SYM168" s="9"/>
      <c r="SYN168" s="9"/>
      <c r="SYO168" s="9"/>
      <c r="SYP168" s="9"/>
      <c r="SYQ168" s="9"/>
      <c r="SYR168" s="9"/>
      <c r="SYS168" s="9"/>
      <c r="SYT168" s="9"/>
      <c r="SYU168" s="9"/>
      <c r="SYV168" s="9"/>
      <c r="SYW168" s="9"/>
      <c r="SYX168" s="9"/>
      <c r="SYY168" s="9"/>
      <c r="SYZ168" s="9"/>
      <c r="SZA168" s="9"/>
      <c r="SZB168" s="9"/>
      <c r="SZC168" s="9"/>
      <c r="SZD168" s="9"/>
      <c r="SZE168" s="9"/>
      <c r="SZF168" s="9"/>
      <c r="SZG168" s="9"/>
      <c r="SZH168" s="9"/>
      <c r="SZI168" s="9"/>
      <c r="SZJ168" s="9"/>
      <c r="SZK168" s="9"/>
      <c r="SZL168" s="9"/>
      <c r="SZM168" s="9"/>
      <c r="SZN168" s="9"/>
      <c r="SZO168" s="9"/>
      <c r="SZP168" s="9"/>
      <c r="SZQ168" s="9"/>
      <c r="SZR168" s="9"/>
      <c r="SZS168" s="9"/>
      <c r="SZT168" s="9"/>
      <c r="SZU168" s="9"/>
      <c r="SZV168" s="9"/>
      <c r="SZW168" s="9"/>
      <c r="SZX168" s="9"/>
      <c r="SZY168" s="9"/>
      <c r="SZZ168" s="9"/>
      <c r="TAA168" s="9"/>
      <c r="TAB168" s="9"/>
      <c r="TAC168" s="9"/>
      <c r="TAD168" s="9"/>
      <c r="TAE168" s="9"/>
      <c r="TAF168" s="9"/>
      <c r="TAG168" s="9"/>
      <c r="TAH168" s="9"/>
      <c r="TAI168" s="9"/>
      <c r="TAJ168" s="9"/>
      <c r="TAK168" s="9"/>
      <c r="TAL168" s="9"/>
      <c r="TAM168" s="9"/>
      <c r="TAN168" s="9"/>
      <c r="TAO168" s="9"/>
      <c r="TAP168" s="9"/>
      <c r="TAQ168" s="9"/>
      <c r="TAR168" s="9"/>
      <c r="TAS168" s="9"/>
      <c r="TAT168" s="9"/>
      <c r="TAU168" s="9"/>
      <c r="TAV168" s="9"/>
      <c r="TAW168" s="9"/>
      <c r="TAX168" s="9"/>
      <c r="TAY168" s="9"/>
      <c r="TAZ168" s="9"/>
      <c r="TBA168" s="9"/>
      <c r="TBB168" s="9"/>
      <c r="TBC168" s="9"/>
      <c r="TBD168" s="9"/>
      <c r="TBE168" s="9"/>
      <c r="TBF168" s="9"/>
      <c r="TBG168" s="9"/>
      <c r="TBH168" s="9"/>
      <c r="TBI168" s="9"/>
      <c r="TBJ168" s="9"/>
      <c r="TBK168" s="9"/>
      <c r="TBL168" s="9"/>
      <c r="TBM168" s="9"/>
      <c r="TBN168" s="9"/>
      <c r="TBO168" s="9"/>
      <c r="TBP168" s="9"/>
      <c r="TBQ168" s="9"/>
      <c r="TBR168" s="9"/>
      <c r="TBS168" s="9"/>
      <c r="TBT168" s="9"/>
      <c r="TBU168" s="9"/>
      <c r="TBV168" s="9"/>
      <c r="TBW168" s="9"/>
      <c r="TBX168" s="9"/>
      <c r="TBY168" s="9"/>
      <c r="TBZ168" s="9"/>
      <c r="TCA168" s="9"/>
      <c r="TCB168" s="9"/>
      <c r="TCC168" s="9"/>
      <c r="TCD168" s="9"/>
      <c r="TCE168" s="9"/>
      <c r="TCF168" s="9"/>
      <c r="TCG168" s="9"/>
      <c r="TCH168" s="9"/>
      <c r="TCI168" s="9"/>
      <c r="TCJ168" s="9"/>
      <c r="TCK168" s="9"/>
      <c r="TCL168" s="9"/>
      <c r="TCM168" s="9"/>
      <c r="TCN168" s="9"/>
      <c r="TCO168" s="9"/>
      <c r="TCP168" s="9"/>
      <c r="TCQ168" s="9"/>
      <c r="TCR168" s="9"/>
      <c r="TCS168" s="9"/>
      <c r="TCT168" s="9"/>
      <c r="TCU168" s="9"/>
      <c r="TCV168" s="9"/>
      <c r="TCW168" s="9"/>
      <c r="TCX168" s="9"/>
      <c r="TCY168" s="9"/>
      <c r="TCZ168" s="9"/>
      <c r="TDA168" s="9"/>
      <c r="TDB168" s="9"/>
      <c r="TDC168" s="9"/>
      <c r="TDD168" s="9"/>
      <c r="TDE168" s="9"/>
      <c r="TDF168" s="9"/>
      <c r="TDG168" s="9"/>
      <c r="TDH168" s="9"/>
      <c r="TDI168" s="9"/>
      <c r="TDJ168" s="9"/>
      <c r="TDK168" s="9"/>
      <c r="TDL168" s="9"/>
      <c r="TDM168" s="9"/>
      <c r="TDN168" s="9"/>
      <c r="TDO168" s="9"/>
      <c r="TDP168" s="9"/>
      <c r="TDQ168" s="9"/>
      <c r="TDR168" s="9"/>
      <c r="TDS168" s="9"/>
      <c r="TDT168" s="9"/>
      <c r="TDU168" s="9"/>
      <c r="TDV168" s="9"/>
      <c r="TDW168" s="9"/>
      <c r="TDX168" s="9"/>
      <c r="TDY168" s="9"/>
      <c r="TDZ168" s="9"/>
      <c r="TEA168" s="9"/>
      <c r="TEB168" s="9"/>
      <c r="TEC168" s="9"/>
      <c r="TED168" s="9"/>
      <c r="TEE168" s="9"/>
      <c r="TEF168" s="9"/>
      <c r="TEG168" s="9"/>
      <c r="TEH168" s="9"/>
      <c r="TEI168" s="9"/>
      <c r="TEJ168" s="9"/>
      <c r="TEK168" s="9"/>
      <c r="TEL168" s="9"/>
      <c r="TEM168" s="9"/>
      <c r="TEN168" s="9"/>
      <c r="TEO168" s="9"/>
      <c r="TEP168" s="9"/>
      <c r="TEQ168" s="9"/>
      <c r="TER168" s="9"/>
      <c r="TES168" s="9"/>
      <c r="TET168" s="9"/>
      <c r="TEU168" s="9"/>
      <c r="TEV168" s="9"/>
      <c r="TEW168" s="9"/>
      <c r="TEX168" s="9"/>
      <c r="TEY168" s="9"/>
      <c r="TEZ168" s="9"/>
      <c r="TFA168" s="9"/>
      <c r="TFB168" s="9"/>
      <c r="TFC168" s="9"/>
      <c r="TFD168" s="9"/>
      <c r="TFE168" s="9"/>
      <c r="TFF168" s="9"/>
      <c r="TFG168" s="9"/>
      <c r="TFH168" s="9"/>
      <c r="TFI168" s="9"/>
      <c r="TFJ168" s="9"/>
      <c r="TFK168" s="9"/>
      <c r="TFL168" s="9"/>
      <c r="TFM168" s="9"/>
      <c r="TFN168" s="9"/>
      <c r="TFO168" s="9"/>
      <c r="TFP168" s="9"/>
      <c r="TFQ168" s="9"/>
      <c r="TFR168" s="9"/>
      <c r="TFS168" s="9"/>
      <c r="TFT168" s="9"/>
      <c r="TFU168" s="9"/>
      <c r="TFV168" s="9"/>
      <c r="TFW168" s="9"/>
      <c r="TFX168" s="9"/>
      <c r="TFY168" s="9"/>
      <c r="TFZ168" s="9"/>
      <c r="TGA168" s="9"/>
      <c r="TGB168" s="9"/>
      <c r="TGC168" s="9"/>
      <c r="TGD168" s="9"/>
      <c r="TGE168" s="9"/>
      <c r="TGF168" s="9"/>
      <c r="TGG168" s="9"/>
      <c r="TGH168" s="9"/>
      <c r="TGI168" s="9"/>
      <c r="TGJ168" s="9"/>
      <c r="TGK168" s="9"/>
      <c r="TGL168" s="9"/>
      <c r="TGM168" s="9"/>
      <c r="TGN168" s="9"/>
      <c r="TGO168" s="9"/>
      <c r="TGP168" s="9"/>
      <c r="TGQ168" s="9"/>
      <c r="TGR168" s="9"/>
      <c r="TGS168" s="9"/>
      <c r="TGT168" s="9"/>
      <c r="TGU168" s="9"/>
      <c r="TGV168" s="9"/>
      <c r="TGW168" s="9"/>
      <c r="TGX168" s="9"/>
      <c r="TGY168" s="9"/>
      <c r="TGZ168" s="9"/>
      <c r="THA168" s="9"/>
      <c r="THB168" s="9"/>
      <c r="THC168" s="9"/>
      <c r="THD168" s="9"/>
      <c r="THE168" s="9"/>
      <c r="THF168" s="9"/>
      <c r="THG168" s="9"/>
      <c r="THH168" s="9"/>
      <c r="THI168" s="9"/>
      <c r="THJ168" s="9"/>
      <c r="THK168" s="9"/>
      <c r="THL168" s="9"/>
      <c r="THM168" s="9"/>
      <c r="THN168" s="9"/>
      <c r="THO168" s="9"/>
      <c r="THP168" s="9"/>
      <c r="THQ168" s="9"/>
      <c r="THR168" s="9"/>
      <c r="THS168" s="9"/>
      <c r="THT168" s="9"/>
      <c r="THU168" s="9"/>
      <c r="THV168" s="9"/>
      <c r="THW168" s="9"/>
      <c r="THX168" s="9"/>
      <c r="THY168" s="9"/>
      <c r="THZ168" s="9"/>
      <c r="TIA168" s="9"/>
      <c r="TIB168" s="9"/>
      <c r="TIC168" s="9"/>
      <c r="TID168" s="9"/>
      <c r="TIE168" s="9"/>
      <c r="TIF168" s="9"/>
      <c r="TIG168" s="9"/>
      <c r="TIH168" s="9"/>
      <c r="TII168" s="9"/>
      <c r="TIJ168" s="9"/>
      <c r="TIK168" s="9"/>
      <c r="TIL168" s="9"/>
      <c r="TIM168" s="9"/>
      <c r="TIN168" s="9"/>
      <c r="TIO168" s="9"/>
      <c r="TIP168" s="9"/>
      <c r="TIQ168" s="9"/>
      <c r="TIR168" s="9"/>
      <c r="TIS168" s="9"/>
      <c r="TIT168" s="9"/>
      <c r="TIU168" s="9"/>
      <c r="TIV168" s="9"/>
      <c r="TIW168" s="9"/>
      <c r="TIX168" s="9"/>
      <c r="TIY168" s="9"/>
      <c r="TIZ168" s="9"/>
      <c r="TJA168" s="9"/>
      <c r="TJB168" s="9"/>
      <c r="TJC168" s="9"/>
      <c r="TJD168" s="9"/>
      <c r="TJE168" s="9"/>
      <c r="TJF168" s="9"/>
      <c r="TJG168" s="9"/>
      <c r="TJH168" s="9"/>
      <c r="TJI168" s="9"/>
      <c r="TJJ168" s="9"/>
      <c r="TJK168" s="9"/>
      <c r="TJL168" s="9"/>
      <c r="TJM168" s="9"/>
      <c r="TJN168" s="9"/>
      <c r="TJO168" s="9"/>
      <c r="TJP168" s="9"/>
      <c r="TJQ168" s="9"/>
      <c r="TJR168" s="9"/>
      <c r="TJS168" s="9"/>
      <c r="TJT168" s="9"/>
      <c r="TJU168" s="9"/>
      <c r="TJV168" s="9"/>
      <c r="TJW168" s="9"/>
      <c r="TJX168" s="9"/>
      <c r="TJY168" s="9"/>
      <c r="TJZ168" s="9"/>
      <c r="TKA168" s="9"/>
      <c r="TKB168" s="9"/>
      <c r="TKC168" s="9"/>
      <c r="TKD168" s="9"/>
      <c r="TKE168" s="9"/>
      <c r="TKF168" s="9"/>
      <c r="TKG168" s="9"/>
      <c r="TKH168" s="9"/>
      <c r="TKI168" s="9"/>
      <c r="TKJ168" s="9"/>
      <c r="TKK168" s="9"/>
      <c r="TKL168" s="9"/>
      <c r="TKM168" s="9"/>
      <c r="TKN168" s="9"/>
      <c r="TKO168" s="9"/>
      <c r="TKP168" s="9"/>
      <c r="TKQ168" s="9"/>
      <c r="TKR168" s="9"/>
      <c r="TKS168" s="9"/>
      <c r="TKT168" s="9"/>
      <c r="TKU168" s="9"/>
      <c r="TKV168" s="9"/>
      <c r="TKW168" s="9"/>
      <c r="TKX168" s="9"/>
      <c r="TKY168" s="9"/>
      <c r="TKZ168" s="9"/>
      <c r="TLA168" s="9"/>
      <c r="TLB168" s="9"/>
      <c r="TLC168" s="9"/>
      <c r="TLD168" s="9"/>
      <c r="TLE168" s="9"/>
      <c r="TLF168" s="9"/>
      <c r="TLG168" s="9"/>
      <c r="TLH168" s="9"/>
      <c r="TLI168" s="9"/>
      <c r="TLJ168" s="9"/>
      <c r="TLK168" s="9"/>
      <c r="TLL168" s="9"/>
      <c r="TLM168" s="9"/>
      <c r="TLN168" s="9"/>
      <c r="TLO168" s="9"/>
      <c r="TLP168" s="9"/>
      <c r="TLQ168" s="9"/>
      <c r="TLR168" s="9"/>
      <c r="TLS168" s="9"/>
      <c r="TLT168" s="9"/>
      <c r="TLU168" s="9"/>
      <c r="TLV168" s="9"/>
      <c r="TLW168" s="9"/>
      <c r="TLX168" s="9"/>
      <c r="TLY168" s="9"/>
      <c r="TLZ168" s="9"/>
      <c r="TMA168" s="9"/>
      <c r="TMB168" s="9"/>
      <c r="TMC168" s="9"/>
      <c r="TMD168" s="9"/>
      <c r="TME168" s="9"/>
      <c r="TMF168" s="9"/>
      <c r="TMG168" s="9"/>
      <c r="TMH168" s="9"/>
      <c r="TMI168" s="9"/>
      <c r="TMJ168" s="9"/>
      <c r="TMK168" s="9"/>
      <c r="TML168" s="9"/>
      <c r="TMM168" s="9"/>
      <c r="TMN168" s="9"/>
      <c r="TMO168" s="9"/>
      <c r="TMP168" s="9"/>
      <c r="TMQ168" s="9"/>
      <c r="TMR168" s="9"/>
      <c r="TMS168" s="9"/>
      <c r="TMT168" s="9"/>
      <c r="TMU168" s="9"/>
      <c r="TMV168" s="9"/>
      <c r="TMW168" s="9"/>
      <c r="TMX168" s="9"/>
      <c r="TMY168" s="9"/>
      <c r="TMZ168" s="9"/>
      <c r="TNA168" s="9"/>
      <c r="TNB168" s="9"/>
      <c r="TNC168" s="9"/>
      <c r="TND168" s="9"/>
      <c r="TNE168" s="9"/>
      <c r="TNF168" s="9"/>
      <c r="TNG168" s="9"/>
      <c r="TNH168" s="9"/>
      <c r="TNI168" s="9"/>
      <c r="TNJ168" s="9"/>
      <c r="TNK168" s="9"/>
      <c r="TNL168" s="9"/>
      <c r="TNM168" s="9"/>
      <c r="TNN168" s="9"/>
      <c r="TNO168" s="9"/>
      <c r="TNP168" s="9"/>
      <c r="TNQ168" s="9"/>
      <c r="TNR168" s="9"/>
      <c r="TNS168" s="9"/>
      <c r="TNT168" s="9"/>
      <c r="TNU168" s="9"/>
      <c r="TNV168" s="9"/>
      <c r="TNW168" s="9"/>
      <c r="TNX168" s="9"/>
      <c r="TNY168" s="9"/>
      <c r="TNZ168" s="9"/>
      <c r="TOA168" s="9"/>
      <c r="TOB168" s="9"/>
      <c r="TOC168" s="9"/>
      <c r="TOD168" s="9"/>
      <c r="TOE168" s="9"/>
      <c r="TOF168" s="9"/>
      <c r="TOG168" s="9"/>
      <c r="TOH168" s="9"/>
      <c r="TOI168" s="9"/>
      <c r="TOJ168" s="9"/>
      <c r="TOK168" s="9"/>
      <c r="TOL168" s="9"/>
      <c r="TOM168" s="9"/>
      <c r="TON168" s="9"/>
      <c r="TOO168" s="9"/>
      <c r="TOP168" s="9"/>
      <c r="TOQ168" s="9"/>
      <c r="TOR168" s="9"/>
      <c r="TOS168" s="9"/>
      <c r="TOT168" s="9"/>
      <c r="TOU168" s="9"/>
      <c r="TOV168" s="9"/>
      <c r="TOW168" s="9"/>
      <c r="TOX168" s="9"/>
      <c r="TOY168" s="9"/>
      <c r="TOZ168" s="9"/>
      <c r="TPA168" s="9"/>
      <c r="TPB168" s="9"/>
      <c r="TPC168" s="9"/>
      <c r="TPD168" s="9"/>
      <c r="TPE168" s="9"/>
      <c r="TPF168" s="9"/>
      <c r="TPG168" s="9"/>
      <c r="TPH168" s="9"/>
      <c r="TPI168" s="9"/>
      <c r="TPJ168" s="9"/>
      <c r="TPK168" s="9"/>
      <c r="TPL168" s="9"/>
      <c r="TPM168" s="9"/>
      <c r="TPN168" s="9"/>
      <c r="TPO168" s="9"/>
      <c r="TPP168" s="9"/>
      <c r="TPQ168" s="9"/>
      <c r="TPR168" s="9"/>
      <c r="TPS168" s="9"/>
      <c r="TPT168" s="9"/>
      <c r="TPU168" s="9"/>
      <c r="TPV168" s="9"/>
      <c r="TPW168" s="9"/>
      <c r="TPX168" s="9"/>
      <c r="TPY168" s="9"/>
      <c r="TPZ168" s="9"/>
      <c r="TQA168" s="9"/>
      <c r="TQB168" s="9"/>
      <c r="TQC168" s="9"/>
      <c r="TQD168" s="9"/>
      <c r="TQE168" s="9"/>
      <c r="TQF168" s="9"/>
      <c r="TQG168" s="9"/>
      <c r="TQH168" s="9"/>
      <c r="TQI168" s="9"/>
      <c r="TQJ168" s="9"/>
      <c r="TQK168" s="9"/>
      <c r="TQL168" s="9"/>
      <c r="TQM168" s="9"/>
      <c r="TQN168" s="9"/>
      <c r="TQO168" s="9"/>
      <c r="TQP168" s="9"/>
      <c r="TQQ168" s="9"/>
      <c r="TQR168" s="9"/>
      <c r="TQS168" s="9"/>
      <c r="TQT168" s="9"/>
      <c r="TQU168" s="9"/>
      <c r="TQV168" s="9"/>
      <c r="TQW168" s="9"/>
      <c r="TQX168" s="9"/>
      <c r="TQY168" s="9"/>
      <c r="TQZ168" s="9"/>
      <c r="TRA168" s="9"/>
      <c r="TRB168" s="9"/>
      <c r="TRC168" s="9"/>
      <c r="TRD168" s="9"/>
      <c r="TRE168" s="9"/>
      <c r="TRF168" s="9"/>
      <c r="TRG168" s="9"/>
      <c r="TRH168" s="9"/>
      <c r="TRI168" s="9"/>
      <c r="TRJ168" s="9"/>
      <c r="TRK168" s="9"/>
      <c r="TRL168" s="9"/>
      <c r="TRM168" s="9"/>
      <c r="TRN168" s="9"/>
      <c r="TRO168" s="9"/>
      <c r="TRP168" s="9"/>
      <c r="TRQ168" s="9"/>
      <c r="TRR168" s="9"/>
      <c r="TRS168" s="9"/>
      <c r="TRT168" s="9"/>
      <c r="TRU168" s="9"/>
      <c r="TRV168" s="9"/>
      <c r="TRW168" s="9"/>
      <c r="TRX168" s="9"/>
      <c r="TRY168" s="9"/>
      <c r="TRZ168" s="9"/>
      <c r="TSA168" s="9"/>
      <c r="TSB168" s="9"/>
      <c r="TSC168" s="9"/>
      <c r="TSD168" s="9"/>
      <c r="TSE168" s="9"/>
      <c r="TSF168" s="9"/>
      <c r="TSG168" s="9"/>
      <c r="TSH168" s="9"/>
      <c r="TSI168" s="9"/>
      <c r="TSJ168" s="9"/>
      <c r="TSK168" s="9"/>
      <c r="TSL168" s="9"/>
      <c r="TSM168" s="9"/>
      <c r="TSN168" s="9"/>
      <c r="TSO168" s="9"/>
      <c r="TSP168" s="9"/>
      <c r="TSQ168" s="9"/>
      <c r="TSR168" s="9"/>
      <c r="TSS168" s="9"/>
      <c r="TST168" s="9"/>
      <c r="TSU168" s="9"/>
      <c r="TSV168" s="9"/>
      <c r="TSW168" s="9"/>
      <c r="TSX168" s="9"/>
      <c r="TSY168" s="9"/>
      <c r="TSZ168" s="9"/>
      <c r="TTA168" s="9"/>
      <c r="TTB168" s="9"/>
      <c r="TTC168" s="9"/>
      <c r="TTD168" s="9"/>
      <c r="TTE168" s="9"/>
      <c r="TTF168" s="9"/>
      <c r="TTG168" s="9"/>
      <c r="TTH168" s="9"/>
      <c r="TTI168" s="9"/>
      <c r="TTJ168" s="9"/>
      <c r="TTK168" s="9"/>
      <c r="TTL168" s="9"/>
      <c r="TTM168" s="9"/>
      <c r="TTN168" s="9"/>
      <c r="TTO168" s="9"/>
      <c r="TTP168" s="9"/>
      <c r="TTQ168" s="9"/>
      <c r="TTR168" s="9"/>
      <c r="TTS168" s="9"/>
      <c r="TTT168" s="9"/>
      <c r="TTU168" s="9"/>
      <c r="TTV168" s="9"/>
      <c r="TTW168" s="9"/>
      <c r="TTX168" s="9"/>
      <c r="TTY168" s="9"/>
      <c r="TTZ168" s="9"/>
      <c r="TUA168" s="9"/>
      <c r="TUB168" s="9"/>
      <c r="TUC168" s="9"/>
      <c r="TUD168" s="9"/>
      <c r="TUE168" s="9"/>
      <c r="TUF168" s="9"/>
      <c r="TUG168" s="9"/>
      <c r="TUH168" s="9"/>
      <c r="TUI168" s="9"/>
      <c r="TUJ168" s="9"/>
      <c r="TUK168" s="9"/>
      <c r="TUL168" s="9"/>
      <c r="TUM168" s="9"/>
      <c r="TUN168" s="9"/>
      <c r="TUO168" s="9"/>
      <c r="TUP168" s="9"/>
      <c r="TUQ168" s="9"/>
      <c r="TUR168" s="9"/>
      <c r="TUS168" s="9"/>
      <c r="TUT168" s="9"/>
      <c r="TUU168" s="9"/>
      <c r="TUV168" s="9"/>
      <c r="TUW168" s="9"/>
      <c r="TUX168" s="9"/>
      <c r="TUY168" s="9"/>
      <c r="TUZ168" s="9"/>
      <c r="TVA168" s="9"/>
      <c r="TVB168" s="9"/>
      <c r="TVC168" s="9"/>
      <c r="TVD168" s="9"/>
      <c r="TVE168" s="9"/>
      <c r="TVF168" s="9"/>
      <c r="TVG168" s="9"/>
      <c r="TVH168" s="9"/>
      <c r="TVI168" s="9"/>
      <c r="TVJ168" s="9"/>
      <c r="TVK168" s="9"/>
      <c r="TVL168" s="9"/>
      <c r="TVM168" s="9"/>
      <c r="TVN168" s="9"/>
      <c r="TVO168" s="9"/>
      <c r="TVP168" s="9"/>
      <c r="TVQ168" s="9"/>
      <c r="TVR168" s="9"/>
      <c r="TVS168" s="9"/>
      <c r="TVT168" s="9"/>
      <c r="TVU168" s="9"/>
      <c r="TVV168" s="9"/>
      <c r="TVW168" s="9"/>
      <c r="TVX168" s="9"/>
      <c r="TVY168" s="9"/>
      <c r="TVZ168" s="9"/>
      <c r="TWA168" s="9"/>
      <c r="TWB168" s="9"/>
      <c r="TWC168" s="9"/>
      <c r="TWD168" s="9"/>
      <c r="TWE168" s="9"/>
      <c r="TWF168" s="9"/>
      <c r="TWG168" s="9"/>
      <c r="TWH168" s="9"/>
      <c r="TWI168" s="9"/>
      <c r="TWJ168" s="9"/>
      <c r="TWK168" s="9"/>
      <c r="TWL168" s="9"/>
      <c r="TWM168" s="9"/>
      <c r="TWN168" s="9"/>
      <c r="TWO168" s="9"/>
      <c r="TWP168" s="9"/>
      <c r="TWQ168" s="9"/>
      <c r="TWR168" s="9"/>
      <c r="TWS168" s="9"/>
      <c r="TWT168" s="9"/>
      <c r="TWU168" s="9"/>
      <c r="TWV168" s="9"/>
      <c r="TWW168" s="9"/>
      <c r="TWX168" s="9"/>
      <c r="TWY168" s="9"/>
      <c r="TWZ168" s="9"/>
      <c r="TXA168" s="9"/>
      <c r="TXB168" s="9"/>
      <c r="TXC168" s="9"/>
      <c r="TXD168" s="9"/>
      <c r="TXE168" s="9"/>
      <c r="TXF168" s="9"/>
      <c r="TXG168" s="9"/>
      <c r="TXH168" s="9"/>
      <c r="TXI168" s="9"/>
      <c r="TXJ168" s="9"/>
      <c r="TXK168" s="9"/>
      <c r="TXL168" s="9"/>
      <c r="TXM168" s="9"/>
      <c r="TXN168" s="9"/>
      <c r="TXO168" s="9"/>
      <c r="TXP168" s="9"/>
      <c r="TXQ168" s="9"/>
      <c r="TXR168" s="9"/>
      <c r="TXS168" s="9"/>
      <c r="TXT168" s="9"/>
      <c r="TXU168" s="9"/>
      <c r="TXV168" s="9"/>
      <c r="TXW168" s="9"/>
      <c r="TXX168" s="9"/>
      <c r="TXY168" s="9"/>
      <c r="TXZ168" s="9"/>
      <c r="TYA168" s="9"/>
      <c r="TYB168" s="9"/>
      <c r="TYC168" s="9"/>
      <c r="TYD168" s="9"/>
      <c r="TYE168" s="9"/>
      <c r="TYF168" s="9"/>
      <c r="TYG168" s="9"/>
      <c r="TYH168" s="9"/>
      <c r="TYI168" s="9"/>
      <c r="TYJ168" s="9"/>
      <c r="TYK168" s="9"/>
      <c r="TYL168" s="9"/>
      <c r="TYM168" s="9"/>
      <c r="TYN168" s="9"/>
      <c r="TYO168" s="9"/>
      <c r="TYP168" s="9"/>
      <c r="TYQ168" s="9"/>
      <c r="TYR168" s="9"/>
      <c r="TYS168" s="9"/>
      <c r="TYT168" s="9"/>
      <c r="TYU168" s="9"/>
      <c r="TYV168" s="9"/>
      <c r="TYW168" s="9"/>
      <c r="TYX168" s="9"/>
      <c r="TYY168" s="9"/>
      <c r="TYZ168" s="9"/>
      <c r="TZA168" s="9"/>
      <c r="TZB168" s="9"/>
      <c r="TZC168" s="9"/>
      <c r="TZD168" s="9"/>
      <c r="TZE168" s="9"/>
      <c r="TZF168" s="9"/>
      <c r="TZG168" s="9"/>
      <c r="TZH168" s="9"/>
      <c r="TZI168" s="9"/>
      <c r="TZJ168" s="9"/>
      <c r="TZK168" s="9"/>
      <c r="TZL168" s="9"/>
      <c r="TZM168" s="9"/>
      <c r="TZN168" s="9"/>
      <c r="TZO168" s="9"/>
      <c r="TZP168" s="9"/>
      <c r="TZQ168" s="9"/>
      <c r="TZR168" s="9"/>
      <c r="TZS168" s="9"/>
      <c r="TZT168" s="9"/>
      <c r="TZU168" s="9"/>
      <c r="TZV168" s="9"/>
      <c r="TZW168" s="9"/>
      <c r="TZX168" s="9"/>
      <c r="TZY168" s="9"/>
      <c r="TZZ168" s="9"/>
      <c r="UAA168" s="9"/>
      <c r="UAB168" s="9"/>
      <c r="UAC168" s="9"/>
      <c r="UAD168" s="9"/>
      <c r="UAE168" s="9"/>
      <c r="UAF168" s="9"/>
      <c r="UAG168" s="9"/>
      <c r="UAH168" s="9"/>
      <c r="UAI168" s="9"/>
      <c r="UAJ168" s="9"/>
      <c r="UAK168" s="9"/>
      <c r="UAL168" s="9"/>
      <c r="UAM168" s="9"/>
      <c r="UAN168" s="9"/>
      <c r="UAO168" s="9"/>
      <c r="UAP168" s="9"/>
      <c r="UAQ168" s="9"/>
      <c r="UAR168" s="9"/>
      <c r="UAS168" s="9"/>
      <c r="UAT168" s="9"/>
      <c r="UAU168" s="9"/>
      <c r="UAV168" s="9"/>
      <c r="UAW168" s="9"/>
      <c r="UAX168" s="9"/>
      <c r="UAY168" s="9"/>
      <c r="UAZ168" s="9"/>
      <c r="UBA168" s="9"/>
      <c r="UBB168" s="9"/>
      <c r="UBC168" s="9"/>
      <c r="UBD168" s="9"/>
      <c r="UBE168" s="9"/>
      <c r="UBF168" s="9"/>
      <c r="UBG168" s="9"/>
      <c r="UBH168" s="9"/>
      <c r="UBI168" s="9"/>
      <c r="UBJ168" s="9"/>
      <c r="UBK168" s="9"/>
      <c r="UBL168" s="9"/>
      <c r="UBM168" s="9"/>
      <c r="UBN168" s="9"/>
      <c r="UBO168" s="9"/>
      <c r="UBP168" s="9"/>
      <c r="UBQ168" s="9"/>
      <c r="UBR168" s="9"/>
      <c r="UBS168" s="9"/>
      <c r="UBT168" s="9"/>
      <c r="UBU168" s="9"/>
      <c r="UBV168" s="9"/>
      <c r="UBW168" s="9"/>
      <c r="UBX168" s="9"/>
      <c r="UBY168" s="9"/>
      <c r="UBZ168" s="9"/>
      <c r="UCA168" s="9"/>
      <c r="UCB168" s="9"/>
      <c r="UCC168" s="9"/>
      <c r="UCD168" s="9"/>
      <c r="UCE168" s="9"/>
      <c r="UCF168" s="9"/>
      <c r="UCG168" s="9"/>
      <c r="UCH168" s="9"/>
      <c r="UCI168" s="9"/>
      <c r="UCJ168" s="9"/>
      <c r="UCK168" s="9"/>
      <c r="UCL168" s="9"/>
      <c r="UCM168" s="9"/>
      <c r="UCN168" s="9"/>
      <c r="UCO168" s="9"/>
      <c r="UCP168" s="9"/>
      <c r="UCQ168" s="9"/>
      <c r="UCR168" s="9"/>
      <c r="UCS168" s="9"/>
      <c r="UCT168" s="9"/>
      <c r="UCU168" s="9"/>
      <c r="UCV168" s="9"/>
      <c r="UCW168" s="9"/>
      <c r="UCX168" s="9"/>
      <c r="UCY168" s="9"/>
      <c r="UCZ168" s="9"/>
      <c r="UDA168" s="9"/>
      <c r="UDB168" s="9"/>
      <c r="UDC168" s="9"/>
      <c r="UDD168" s="9"/>
      <c r="UDE168" s="9"/>
      <c r="UDF168" s="9"/>
      <c r="UDG168" s="9"/>
      <c r="UDH168" s="9"/>
      <c r="UDI168" s="9"/>
      <c r="UDJ168" s="9"/>
      <c r="UDK168" s="9"/>
      <c r="UDL168" s="9"/>
      <c r="UDM168" s="9"/>
      <c r="UDN168" s="9"/>
      <c r="UDO168" s="9"/>
      <c r="UDP168" s="9"/>
      <c r="UDQ168" s="9"/>
      <c r="UDR168" s="9"/>
      <c r="UDS168" s="9"/>
      <c r="UDT168" s="9"/>
      <c r="UDU168" s="9"/>
      <c r="UDV168" s="9"/>
      <c r="UDW168" s="9"/>
      <c r="UDX168" s="9"/>
      <c r="UDY168" s="9"/>
      <c r="UDZ168" s="9"/>
      <c r="UEA168" s="9"/>
      <c r="UEB168" s="9"/>
      <c r="UEC168" s="9"/>
      <c r="UED168" s="9"/>
      <c r="UEE168" s="9"/>
      <c r="UEF168" s="9"/>
      <c r="UEG168" s="9"/>
      <c r="UEH168" s="9"/>
      <c r="UEI168" s="9"/>
      <c r="UEJ168" s="9"/>
      <c r="UEK168" s="9"/>
      <c r="UEL168" s="9"/>
      <c r="UEM168" s="9"/>
      <c r="UEN168" s="9"/>
      <c r="UEO168" s="9"/>
      <c r="UEP168" s="9"/>
      <c r="UEQ168" s="9"/>
      <c r="UER168" s="9"/>
      <c r="UES168" s="9"/>
      <c r="UET168" s="9"/>
      <c r="UEU168" s="9"/>
      <c r="UEV168" s="9"/>
      <c r="UEW168" s="9"/>
      <c r="UEX168" s="9"/>
      <c r="UEY168" s="9"/>
      <c r="UEZ168" s="9"/>
      <c r="UFA168" s="9"/>
      <c r="UFB168" s="9"/>
      <c r="UFC168" s="9"/>
      <c r="UFD168" s="9"/>
      <c r="UFE168" s="9"/>
      <c r="UFF168" s="9"/>
      <c r="UFG168" s="9"/>
      <c r="UFH168" s="9"/>
      <c r="UFI168" s="9"/>
      <c r="UFJ168" s="9"/>
      <c r="UFK168" s="9"/>
      <c r="UFL168" s="9"/>
      <c r="UFM168" s="9"/>
      <c r="UFN168" s="9"/>
      <c r="UFO168" s="9"/>
      <c r="UFP168" s="9"/>
      <c r="UFQ168" s="9"/>
      <c r="UFR168" s="9"/>
      <c r="UFS168" s="9"/>
      <c r="UFT168" s="9"/>
      <c r="UFU168" s="9"/>
      <c r="UFV168" s="9"/>
      <c r="UFW168" s="9"/>
      <c r="UFX168" s="9"/>
      <c r="UFY168" s="9"/>
      <c r="UFZ168" s="9"/>
      <c r="UGA168" s="9"/>
      <c r="UGB168" s="9"/>
      <c r="UGC168" s="9"/>
      <c r="UGD168" s="9"/>
      <c r="UGE168" s="9"/>
      <c r="UGF168" s="9"/>
      <c r="UGG168" s="9"/>
      <c r="UGH168" s="9"/>
      <c r="UGI168" s="9"/>
      <c r="UGJ168" s="9"/>
      <c r="UGK168" s="9"/>
      <c r="UGL168" s="9"/>
      <c r="UGM168" s="9"/>
      <c r="UGN168" s="9"/>
      <c r="UGO168" s="9"/>
      <c r="UGP168" s="9"/>
      <c r="UGQ168" s="9"/>
      <c r="UGR168" s="9"/>
      <c r="UGS168" s="9"/>
      <c r="UGT168" s="9"/>
      <c r="UGU168" s="9"/>
      <c r="UGV168" s="9"/>
      <c r="UGW168" s="9"/>
      <c r="UGX168" s="9"/>
      <c r="UGY168" s="9"/>
      <c r="UGZ168" s="9"/>
      <c r="UHA168" s="9"/>
      <c r="UHB168" s="9"/>
      <c r="UHC168" s="9"/>
      <c r="UHD168" s="9"/>
      <c r="UHE168" s="9"/>
      <c r="UHF168" s="9"/>
      <c r="UHG168" s="9"/>
      <c r="UHH168" s="9"/>
      <c r="UHI168" s="9"/>
      <c r="UHJ168" s="9"/>
      <c r="UHK168" s="9"/>
      <c r="UHL168" s="9"/>
      <c r="UHM168" s="9"/>
      <c r="UHN168" s="9"/>
      <c r="UHO168" s="9"/>
      <c r="UHP168" s="9"/>
      <c r="UHQ168" s="9"/>
      <c r="UHR168" s="9"/>
      <c r="UHS168" s="9"/>
      <c r="UHT168" s="9"/>
      <c r="UHU168" s="9"/>
      <c r="UHV168" s="9"/>
      <c r="UHW168" s="9"/>
      <c r="UHX168" s="9"/>
      <c r="UHY168" s="9"/>
      <c r="UHZ168" s="9"/>
      <c r="UIA168" s="9"/>
      <c r="UIB168" s="9"/>
      <c r="UIC168" s="9"/>
      <c r="UID168" s="9"/>
      <c r="UIE168" s="9"/>
      <c r="UIF168" s="9"/>
      <c r="UIG168" s="9"/>
      <c r="UIH168" s="9"/>
      <c r="UII168" s="9"/>
      <c r="UIJ168" s="9"/>
      <c r="UIK168" s="9"/>
      <c r="UIL168" s="9"/>
      <c r="UIM168" s="9"/>
      <c r="UIN168" s="9"/>
      <c r="UIO168" s="9"/>
      <c r="UIP168" s="9"/>
      <c r="UIQ168" s="9"/>
      <c r="UIR168" s="9"/>
      <c r="UIS168" s="9"/>
      <c r="UIT168" s="9"/>
      <c r="UIU168" s="9"/>
      <c r="UIV168" s="9"/>
      <c r="UIW168" s="9"/>
      <c r="UIX168" s="9"/>
      <c r="UIY168" s="9"/>
      <c r="UIZ168" s="9"/>
      <c r="UJA168" s="9"/>
      <c r="UJB168" s="9"/>
      <c r="UJC168" s="9"/>
      <c r="UJD168" s="9"/>
      <c r="UJE168" s="9"/>
      <c r="UJF168" s="9"/>
      <c r="UJG168" s="9"/>
      <c r="UJH168" s="9"/>
      <c r="UJI168" s="9"/>
      <c r="UJJ168" s="9"/>
      <c r="UJK168" s="9"/>
      <c r="UJL168" s="9"/>
      <c r="UJM168" s="9"/>
      <c r="UJN168" s="9"/>
      <c r="UJO168" s="9"/>
      <c r="UJP168" s="9"/>
      <c r="UJQ168" s="9"/>
      <c r="UJR168" s="9"/>
      <c r="UJS168" s="9"/>
      <c r="UJT168" s="9"/>
      <c r="UJU168" s="9"/>
      <c r="UJV168" s="9"/>
      <c r="UJW168" s="9"/>
      <c r="UJX168" s="9"/>
      <c r="UJY168" s="9"/>
      <c r="UJZ168" s="9"/>
      <c r="UKA168" s="9"/>
      <c r="UKB168" s="9"/>
      <c r="UKC168" s="9"/>
      <c r="UKD168" s="9"/>
      <c r="UKE168" s="9"/>
      <c r="UKF168" s="9"/>
      <c r="UKG168" s="9"/>
      <c r="UKH168" s="9"/>
      <c r="UKI168" s="9"/>
      <c r="UKJ168" s="9"/>
      <c r="UKK168" s="9"/>
      <c r="UKL168" s="9"/>
      <c r="UKM168" s="9"/>
      <c r="UKN168" s="9"/>
      <c r="UKO168" s="9"/>
      <c r="UKP168" s="9"/>
      <c r="UKQ168" s="9"/>
      <c r="UKR168" s="9"/>
      <c r="UKS168" s="9"/>
      <c r="UKT168" s="9"/>
      <c r="UKU168" s="9"/>
      <c r="UKV168" s="9"/>
      <c r="UKW168" s="9"/>
      <c r="UKX168" s="9"/>
      <c r="UKY168" s="9"/>
      <c r="UKZ168" s="9"/>
      <c r="ULA168" s="9"/>
      <c r="ULB168" s="9"/>
      <c r="ULC168" s="9"/>
      <c r="ULD168" s="9"/>
      <c r="ULE168" s="9"/>
      <c r="ULF168" s="9"/>
      <c r="ULG168" s="9"/>
      <c r="ULH168" s="9"/>
      <c r="ULI168" s="9"/>
      <c r="ULJ168" s="9"/>
      <c r="ULK168" s="9"/>
      <c r="ULL168" s="9"/>
      <c r="ULM168" s="9"/>
      <c r="ULN168" s="9"/>
      <c r="ULO168" s="9"/>
      <c r="ULP168" s="9"/>
      <c r="ULQ168" s="9"/>
      <c r="ULR168" s="9"/>
      <c r="ULS168" s="9"/>
      <c r="ULT168" s="9"/>
      <c r="ULU168" s="9"/>
      <c r="ULV168" s="9"/>
      <c r="ULW168" s="9"/>
      <c r="ULX168" s="9"/>
      <c r="ULY168" s="9"/>
      <c r="ULZ168" s="9"/>
      <c r="UMA168" s="9"/>
      <c r="UMB168" s="9"/>
      <c r="UMC168" s="9"/>
      <c r="UMD168" s="9"/>
      <c r="UME168" s="9"/>
      <c r="UMF168" s="9"/>
      <c r="UMG168" s="9"/>
      <c r="UMH168" s="9"/>
      <c r="UMI168" s="9"/>
      <c r="UMJ168" s="9"/>
      <c r="UMK168" s="9"/>
      <c r="UML168" s="9"/>
      <c r="UMM168" s="9"/>
      <c r="UMN168" s="9"/>
      <c r="UMO168" s="9"/>
      <c r="UMP168" s="9"/>
      <c r="UMQ168" s="9"/>
      <c r="UMR168" s="9"/>
      <c r="UMS168" s="9"/>
      <c r="UMT168" s="9"/>
      <c r="UMU168" s="9"/>
      <c r="UMV168" s="9"/>
      <c r="UMW168" s="9"/>
      <c r="UMX168" s="9"/>
      <c r="UMY168" s="9"/>
      <c r="UMZ168" s="9"/>
      <c r="UNA168" s="9"/>
      <c r="UNB168" s="9"/>
      <c r="UNC168" s="9"/>
      <c r="UND168" s="9"/>
      <c r="UNE168" s="9"/>
      <c r="UNF168" s="9"/>
      <c r="UNG168" s="9"/>
      <c r="UNH168" s="9"/>
      <c r="UNI168" s="9"/>
      <c r="UNJ168" s="9"/>
      <c r="UNK168" s="9"/>
      <c r="UNL168" s="9"/>
      <c r="UNM168" s="9"/>
      <c r="UNN168" s="9"/>
      <c r="UNO168" s="9"/>
      <c r="UNP168" s="9"/>
      <c r="UNQ168" s="9"/>
      <c r="UNR168" s="9"/>
      <c r="UNS168" s="9"/>
      <c r="UNT168" s="9"/>
      <c r="UNU168" s="9"/>
      <c r="UNV168" s="9"/>
      <c r="UNW168" s="9"/>
      <c r="UNX168" s="9"/>
      <c r="UNY168" s="9"/>
      <c r="UNZ168" s="9"/>
      <c r="UOA168" s="9"/>
      <c r="UOB168" s="9"/>
      <c r="UOC168" s="9"/>
      <c r="UOD168" s="9"/>
      <c r="UOE168" s="9"/>
      <c r="UOF168" s="9"/>
      <c r="UOG168" s="9"/>
      <c r="UOH168" s="9"/>
      <c r="UOI168" s="9"/>
      <c r="UOJ168" s="9"/>
      <c r="UOK168" s="9"/>
      <c r="UOL168" s="9"/>
      <c r="UOM168" s="9"/>
      <c r="UON168" s="9"/>
      <c r="UOO168" s="9"/>
      <c r="UOP168" s="9"/>
      <c r="UOQ168" s="9"/>
      <c r="UOR168" s="9"/>
      <c r="UOS168" s="9"/>
      <c r="UOT168" s="9"/>
      <c r="UOU168" s="9"/>
      <c r="UOV168" s="9"/>
      <c r="UOW168" s="9"/>
      <c r="UOX168" s="9"/>
      <c r="UOY168" s="9"/>
      <c r="UOZ168" s="9"/>
      <c r="UPA168" s="9"/>
      <c r="UPB168" s="9"/>
      <c r="UPC168" s="9"/>
      <c r="UPD168" s="9"/>
      <c r="UPE168" s="9"/>
      <c r="UPF168" s="9"/>
      <c r="UPG168" s="9"/>
      <c r="UPH168" s="9"/>
      <c r="UPI168" s="9"/>
      <c r="UPJ168" s="9"/>
      <c r="UPK168" s="9"/>
      <c r="UPL168" s="9"/>
      <c r="UPM168" s="9"/>
      <c r="UPN168" s="9"/>
      <c r="UPO168" s="9"/>
      <c r="UPP168" s="9"/>
      <c r="UPQ168" s="9"/>
      <c r="UPR168" s="9"/>
      <c r="UPS168" s="9"/>
      <c r="UPT168" s="9"/>
      <c r="UPU168" s="9"/>
      <c r="UPV168" s="9"/>
      <c r="UPW168" s="9"/>
      <c r="UPX168" s="9"/>
      <c r="UPY168" s="9"/>
      <c r="UPZ168" s="9"/>
      <c r="UQA168" s="9"/>
      <c r="UQB168" s="9"/>
      <c r="UQC168" s="9"/>
      <c r="UQD168" s="9"/>
      <c r="UQE168" s="9"/>
      <c r="UQF168" s="9"/>
      <c r="UQG168" s="9"/>
      <c r="UQH168" s="9"/>
      <c r="UQI168" s="9"/>
      <c r="UQJ168" s="9"/>
      <c r="UQK168" s="9"/>
      <c r="UQL168" s="9"/>
      <c r="UQM168" s="9"/>
      <c r="UQN168" s="9"/>
      <c r="UQO168" s="9"/>
      <c r="UQP168" s="9"/>
      <c r="UQQ168" s="9"/>
      <c r="UQR168" s="9"/>
      <c r="UQS168" s="9"/>
      <c r="UQT168" s="9"/>
      <c r="UQU168" s="9"/>
      <c r="UQV168" s="9"/>
      <c r="UQW168" s="9"/>
      <c r="UQX168" s="9"/>
      <c r="UQY168" s="9"/>
      <c r="UQZ168" s="9"/>
      <c r="URA168" s="9"/>
      <c r="URB168" s="9"/>
      <c r="URC168" s="9"/>
      <c r="URD168" s="9"/>
      <c r="URE168" s="9"/>
      <c r="URF168" s="9"/>
      <c r="URG168" s="9"/>
      <c r="URH168" s="9"/>
      <c r="URI168" s="9"/>
      <c r="URJ168" s="9"/>
      <c r="URK168" s="9"/>
      <c r="URL168" s="9"/>
      <c r="URM168" s="9"/>
      <c r="URN168" s="9"/>
      <c r="URO168" s="9"/>
      <c r="URP168" s="9"/>
      <c r="URQ168" s="9"/>
      <c r="URR168" s="9"/>
      <c r="URS168" s="9"/>
      <c r="URT168" s="9"/>
      <c r="URU168" s="9"/>
      <c r="URV168" s="9"/>
      <c r="URW168" s="9"/>
      <c r="URX168" s="9"/>
      <c r="URY168" s="9"/>
      <c r="URZ168" s="9"/>
      <c r="USA168" s="9"/>
      <c r="USB168" s="9"/>
      <c r="USC168" s="9"/>
      <c r="USD168" s="9"/>
      <c r="USE168" s="9"/>
      <c r="USF168" s="9"/>
      <c r="USG168" s="9"/>
      <c r="USH168" s="9"/>
      <c r="USI168" s="9"/>
      <c r="USJ168" s="9"/>
      <c r="USK168" s="9"/>
      <c r="USL168" s="9"/>
      <c r="USM168" s="9"/>
      <c r="USN168" s="9"/>
      <c r="USO168" s="9"/>
      <c r="USP168" s="9"/>
      <c r="USQ168" s="9"/>
      <c r="USR168" s="9"/>
      <c r="USS168" s="9"/>
      <c r="UST168" s="9"/>
      <c r="USU168" s="9"/>
      <c r="USV168" s="9"/>
      <c r="USW168" s="9"/>
      <c r="USX168" s="9"/>
      <c r="USY168" s="9"/>
      <c r="USZ168" s="9"/>
      <c r="UTA168" s="9"/>
      <c r="UTB168" s="9"/>
      <c r="UTC168" s="9"/>
      <c r="UTD168" s="9"/>
      <c r="UTE168" s="9"/>
      <c r="UTF168" s="9"/>
      <c r="UTG168" s="9"/>
      <c r="UTH168" s="9"/>
      <c r="UTI168" s="9"/>
      <c r="UTJ168" s="9"/>
      <c r="UTK168" s="9"/>
      <c r="UTL168" s="9"/>
      <c r="UTM168" s="9"/>
      <c r="UTN168" s="9"/>
      <c r="UTO168" s="9"/>
      <c r="UTP168" s="9"/>
      <c r="UTQ168" s="9"/>
      <c r="UTR168" s="9"/>
      <c r="UTS168" s="9"/>
      <c r="UTT168" s="9"/>
      <c r="UTU168" s="9"/>
      <c r="UTV168" s="9"/>
      <c r="UTW168" s="9"/>
      <c r="UTX168" s="9"/>
      <c r="UTY168" s="9"/>
      <c r="UTZ168" s="9"/>
      <c r="UUA168" s="9"/>
      <c r="UUB168" s="9"/>
      <c r="UUC168" s="9"/>
      <c r="UUD168" s="9"/>
      <c r="UUE168" s="9"/>
      <c r="UUF168" s="9"/>
      <c r="UUG168" s="9"/>
      <c r="UUH168" s="9"/>
      <c r="UUI168" s="9"/>
      <c r="UUJ168" s="9"/>
      <c r="UUK168" s="9"/>
      <c r="UUL168" s="9"/>
      <c r="UUM168" s="9"/>
      <c r="UUN168" s="9"/>
      <c r="UUO168" s="9"/>
      <c r="UUP168" s="9"/>
      <c r="UUQ168" s="9"/>
      <c r="UUR168" s="9"/>
      <c r="UUS168" s="9"/>
      <c r="UUT168" s="9"/>
      <c r="UUU168" s="9"/>
      <c r="UUV168" s="9"/>
      <c r="UUW168" s="9"/>
      <c r="UUX168" s="9"/>
      <c r="UUY168" s="9"/>
      <c r="UUZ168" s="9"/>
      <c r="UVA168" s="9"/>
      <c r="UVB168" s="9"/>
      <c r="UVC168" s="9"/>
      <c r="UVD168" s="9"/>
      <c r="UVE168" s="9"/>
      <c r="UVF168" s="9"/>
      <c r="UVG168" s="9"/>
      <c r="UVH168" s="9"/>
      <c r="UVI168" s="9"/>
      <c r="UVJ168" s="9"/>
      <c r="UVK168" s="9"/>
      <c r="UVL168" s="9"/>
      <c r="UVM168" s="9"/>
      <c r="UVN168" s="9"/>
      <c r="UVO168" s="9"/>
      <c r="UVP168" s="9"/>
      <c r="UVQ168" s="9"/>
      <c r="UVR168" s="9"/>
      <c r="UVS168" s="9"/>
      <c r="UVT168" s="9"/>
      <c r="UVU168" s="9"/>
      <c r="UVV168" s="9"/>
      <c r="UVW168" s="9"/>
      <c r="UVX168" s="9"/>
      <c r="UVY168" s="9"/>
      <c r="UVZ168" s="9"/>
      <c r="UWA168" s="9"/>
      <c r="UWB168" s="9"/>
      <c r="UWC168" s="9"/>
      <c r="UWD168" s="9"/>
      <c r="UWE168" s="9"/>
      <c r="UWF168" s="9"/>
      <c r="UWG168" s="9"/>
      <c r="UWH168" s="9"/>
      <c r="UWI168" s="9"/>
      <c r="UWJ168" s="9"/>
      <c r="UWK168" s="9"/>
      <c r="UWL168" s="9"/>
      <c r="UWM168" s="9"/>
      <c r="UWN168" s="9"/>
      <c r="UWO168" s="9"/>
      <c r="UWP168" s="9"/>
      <c r="UWQ168" s="9"/>
      <c r="UWR168" s="9"/>
      <c r="UWS168" s="9"/>
      <c r="UWT168" s="9"/>
      <c r="UWU168" s="9"/>
      <c r="UWV168" s="9"/>
      <c r="UWW168" s="9"/>
      <c r="UWX168" s="9"/>
      <c r="UWY168" s="9"/>
      <c r="UWZ168" s="9"/>
      <c r="UXA168" s="9"/>
      <c r="UXB168" s="9"/>
      <c r="UXC168" s="9"/>
      <c r="UXD168" s="9"/>
      <c r="UXE168" s="9"/>
      <c r="UXF168" s="9"/>
      <c r="UXG168" s="9"/>
      <c r="UXH168" s="9"/>
      <c r="UXI168" s="9"/>
      <c r="UXJ168" s="9"/>
      <c r="UXK168" s="9"/>
      <c r="UXL168" s="9"/>
      <c r="UXM168" s="9"/>
      <c r="UXN168" s="9"/>
      <c r="UXO168" s="9"/>
      <c r="UXP168" s="9"/>
      <c r="UXQ168" s="9"/>
      <c r="UXR168" s="9"/>
      <c r="UXS168" s="9"/>
      <c r="UXT168" s="9"/>
      <c r="UXU168" s="9"/>
      <c r="UXV168" s="9"/>
      <c r="UXW168" s="9"/>
      <c r="UXX168" s="9"/>
      <c r="UXY168" s="9"/>
      <c r="UXZ168" s="9"/>
      <c r="UYA168" s="9"/>
      <c r="UYB168" s="9"/>
      <c r="UYC168" s="9"/>
      <c r="UYD168" s="9"/>
      <c r="UYE168" s="9"/>
      <c r="UYF168" s="9"/>
      <c r="UYG168" s="9"/>
      <c r="UYH168" s="9"/>
      <c r="UYI168" s="9"/>
      <c r="UYJ168" s="9"/>
      <c r="UYK168" s="9"/>
      <c r="UYL168" s="9"/>
      <c r="UYM168" s="9"/>
      <c r="UYN168" s="9"/>
      <c r="UYO168" s="9"/>
      <c r="UYP168" s="9"/>
      <c r="UYQ168" s="9"/>
      <c r="UYR168" s="9"/>
      <c r="UYS168" s="9"/>
      <c r="UYT168" s="9"/>
      <c r="UYU168" s="9"/>
      <c r="UYV168" s="9"/>
      <c r="UYW168" s="9"/>
      <c r="UYX168" s="9"/>
      <c r="UYY168" s="9"/>
      <c r="UYZ168" s="9"/>
      <c r="UZA168" s="9"/>
      <c r="UZB168" s="9"/>
      <c r="UZC168" s="9"/>
      <c r="UZD168" s="9"/>
      <c r="UZE168" s="9"/>
      <c r="UZF168" s="9"/>
      <c r="UZG168" s="9"/>
      <c r="UZH168" s="9"/>
      <c r="UZI168" s="9"/>
      <c r="UZJ168" s="9"/>
      <c r="UZK168" s="9"/>
      <c r="UZL168" s="9"/>
      <c r="UZM168" s="9"/>
      <c r="UZN168" s="9"/>
      <c r="UZO168" s="9"/>
      <c r="UZP168" s="9"/>
      <c r="UZQ168" s="9"/>
      <c r="UZR168" s="9"/>
      <c r="UZS168" s="9"/>
      <c r="UZT168" s="9"/>
      <c r="UZU168" s="9"/>
      <c r="UZV168" s="9"/>
      <c r="UZW168" s="9"/>
      <c r="UZX168" s="9"/>
      <c r="UZY168" s="9"/>
      <c r="UZZ168" s="9"/>
      <c r="VAA168" s="9"/>
      <c r="VAB168" s="9"/>
      <c r="VAC168" s="9"/>
      <c r="VAD168" s="9"/>
      <c r="VAE168" s="9"/>
      <c r="VAF168" s="9"/>
      <c r="VAG168" s="9"/>
      <c r="VAH168" s="9"/>
      <c r="VAI168" s="9"/>
      <c r="VAJ168" s="9"/>
      <c r="VAK168" s="9"/>
      <c r="VAL168" s="9"/>
      <c r="VAM168" s="9"/>
      <c r="VAN168" s="9"/>
      <c r="VAO168" s="9"/>
      <c r="VAP168" s="9"/>
      <c r="VAQ168" s="9"/>
      <c r="VAR168" s="9"/>
      <c r="VAS168" s="9"/>
      <c r="VAT168" s="9"/>
      <c r="VAU168" s="9"/>
      <c r="VAV168" s="9"/>
      <c r="VAW168" s="9"/>
      <c r="VAX168" s="9"/>
      <c r="VAY168" s="9"/>
      <c r="VAZ168" s="9"/>
      <c r="VBA168" s="9"/>
      <c r="VBB168" s="9"/>
      <c r="VBC168" s="9"/>
      <c r="VBD168" s="9"/>
      <c r="VBE168" s="9"/>
      <c r="VBF168" s="9"/>
      <c r="VBG168" s="9"/>
      <c r="VBH168" s="9"/>
      <c r="VBI168" s="9"/>
      <c r="VBJ168" s="9"/>
      <c r="VBK168" s="9"/>
      <c r="VBL168" s="9"/>
      <c r="VBM168" s="9"/>
      <c r="VBN168" s="9"/>
      <c r="VBO168" s="9"/>
      <c r="VBP168" s="9"/>
      <c r="VBQ168" s="9"/>
      <c r="VBR168" s="9"/>
      <c r="VBS168" s="9"/>
      <c r="VBT168" s="9"/>
      <c r="VBU168" s="9"/>
      <c r="VBV168" s="9"/>
      <c r="VBW168" s="9"/>
      <c r="VBX168" s="9"/>
      <c r="VBY168" s="9"/>
      <c r="VBZ168" s="9"/>
      <c r="VCA168" s="9"/>
      <c r="VCB168" s="9"/>
      <c r="VCC168" s="9"/>
      <c r="VCD168" s="9"/>
      <c r="VCE168" s="9"/>
      <c r="VCF168" s="9"/>
      <c r="VCG168" s="9"/>
      <c r="VCH168" s="9"/>
      <c r="VCI168" s="9"/>
      <c r="VCJ168" s="9"/>
      <c r="VCK168" s="9"/>
      <c r="VCL168" s="9"/>
      <c r="VCM168" s="9"/>
      <c r="VCN168" s="9"/>
      <c r="VCO168" s="9"/>
      <c r="VCP168" s="9"/>
      <c r="VCQ168" s="9"/>
      <c r="VCR168" s="9"/>
      <c r="VCS168" s="9"/>
      <c r="VCT168" s="9"/>
      <c r="VCU168" s="9"/>
      <c r="VCV168" s="9"/>
      <c r="VCW168" s="9"/>
      <c r="VCX168" s="9"/>
      <c r="VCY168" s="9"/>
      <c r="VCZ168" s="9"/>
      <c r="VDA168" s="9"/>
      <c r="VDB168" s="9"/>
      <c r="VDC168" s="9"/>
      <c r="VDD168" s="9"/>
      <c r="VDE168" s="9"/>
      <c r="VDF168" s="9"/>
      <c r="VDG168" s="9"/>
      <c r="VDH168" s="9"/>
      <c r="VDI168" s="9"/>
      <c r="VDJ168" s="9"/>
      <c r="VDK168" s="9"/>
      <c r="VDL168" s="9"/>
      <c r="VDM168" s="9"/>
      <c r="VDN168" s="9"/>
      <c r="VDO168" s="9"/>
      <c r="VDP168" s="9"/>
      <c r="VDQ168" s="9"/>
      <c r="VDR168" s="9"/>
      <c r="VDS168" s="9"/>
      <c r="VDT168" s="9"/>
      <c r="VDU168" s="9"/>
      <c r="VDV168" s="9"/>
      <c r="VDW168" s="9"/>
      <c r="VDX168" s="9"/>
      <c r="VDY168" s="9"/>
      <c r="VDZ168" s="9"/>
      <c r="VEA168" s="9"/>
      <c r="VEB168" s="9"/>
      <c r="VEC168" s="9"/>
      <c r="VED168" s="9"/>
      <c r="VEE168" s="9"/>
      <c r="VEF168" s="9"/>
      <c r="VEG168" s="9"/>
      <c r="VEH168" s="9"/>
      <c r="VEI168" s="9"/>
      <c r="VEJ168" s="9"/>
      <c r="VEK168" s="9"/>
      <c r="VEL168" s="9"/>
      <c r="VEM168" s="9"/>
      <c r="VEN168" s="9"/>
      <c r="VEO168" s="9"/>
      <c r="VEP168" s="9"/>
      <c r="VEQ168" s="9"/>
      <c r="VER168" s="9"/>
      <c r="VES168" s="9"/>
      <c r="VET168" s="9"/>
      <c r="VEU168" s="9"/>
      <c r="VEV168" s="9"/>
      <c r="VEW168" s="9"/>
      <c r="VEX168" s="9"/>
      <c r="VEY168" s="9"/>
      <c r="VEZ168" s="9"/>
      <c r="VFA168" s="9"/>
      <c r="VFB168" s="9"/>
      <c r="VFC168" s="9"/>
      <c r="VFD168" s="9"/>
      <c r="VFE168" s="9"/>
      <c r="VFF168" s="9"/>
      <c r="VFG168" s="9"/>
      <c r="VFH168" s="9"/>
      <c r="VFI168" s="9"/>
      <c r="VFJ168" s="9"/>
      <c r="VFK168" s="9"/>
      <c r="VFL168" s="9"/>
      <c r="VFM168" s="9"/>
      <c r="VFN168" s="9"/>
      <c r="VFO168" s="9"/>
      <c r="VFP168" s="9"/>
      <c r="VFQ168" s="9"/>
      <c r="VFR168" s="9"/>
      <c r="VFS168" s="9"/>
      <c r="VFT168" s="9"/>
      <c r="VFU168" s="9"/>
      <c r="VFV168" s="9"/>
      <c r="VFW168" s="9"/>
      <c r="VFX168" s="9"/>
      <c r="VFY168" s="9"/>
      <c r="VFZ168" s="9"/>
      <c r="VGA168" s="9"/>
      <c r="VGB168" s="9"/>
      <c r="VGC168" s="9"/>
      <c r="VGD168" s="9"/>
      <c r="VGE168" s="9"/>
      <c r="VGF168" s="9"/>
      <c r="VGG168" s="9"/>
      <c r="VGH168" s="9"/>
      <c r="VGI168" s="9"/>
      <c r="VGJ168" s="9"/>
      <c r="VGK168" s="9"/>
      <c r="VGL168" s="9"/>
      <c r="VGM168" s="9"/>
      <c r="VGN168" s="9"/>
      <c r="VGO168" s="9"/>
      <c r="VGP168" s="9"/>
      <c r="VGQ168" s="9"/>
      <c r="VGR168" s="9"/>
      <c r="VGS168" s="9"/>
      <c r="VGT168" s="9"/>
      <c r="VGU168" s="9"/>
      <c r="VGV168" s="9"/>
      <c r="VGW168" s="9"/>
      <c r="VGX168" s="9"/>
      <c r="VGY168" s="9"/>
      <c r="VGZ168" s="9"/>
      <c r="VHA168" s="9"/>
      <c r="VHB168" s="9"/>
      <c r="VHC168" s="9"/>
      <c r="VHD168" s="9"/>
      <c r="VHE168" s="9"/>
      <c r="VHF168" s="9"/>
      <c r="VHG168" s="9"/>
      <c r="VHH168" s="9"/>
      <c r="VHI168" s="9"/>
      <c r="VHJ168" s="9"/>
      <c r="VHK168" s="9"/>
      <c r="VHL168" s="9"/>
      <c r="VHM168" s="9"/>
      <c r="VHN168" s="9"/>
      <c r="VHO168" s="9"/>
      <c r="VHP168" s="9"/>
      <c r="VHQ168" s="9"/>
      <c r="VHR168" s="9"/>
      <c r="VHS168" s="9"/>
      <c r="VHT168" s="9"/>
      <c r="VHU168" s="9"/>
      <c r="VHV168" s="9"/>
      <c r="VHW168" s="9"/>
      <c r="VHX168" s="9"/>
      <c r="VHY168" s="9"/>
      <c r="VHZ168" s="9"/>
      <c r="VIA168" s="9"/>
      <c r="VIB168" s="9"/>
      <c r="VIC168" s="9"/>
      <c r="VID168" s="9"/>
      <c r="VIE168" s="9"/>
      <c r="VIF168" s="9"/>
      <c r="VIG168" s="9"/>
      <c r="VIH168" s="9"/>
      <c r="VII168" s="9"/>
      <c r="VIJ168" s="9"/>
      <c r="VIK168" s="9"/>
      <c r="VIL168" s="9"/>
      <c r="VIM168" s="9"/>
      <c r="VIN168" s="9"/>
      <c r="VIO168" s="9"/>
      <c r="VIP168" s="9"/>
      <c r="VIQ168" s="9"/>
      <c r="VIR168" s="9"/>
      <c r="VIS168" s="9"/>
      <c r="VIT168" s="9"/>
      <c r="VIU168" s="9"/>
      <c r="VIV168" s="9"/>
      <c r="VIW168" s="9"/>
      <c r="VIX168" s="9"/>
      <c r="VIY168" s="9"/>
      <c r="VIZ168" s="9"/>
      <c r="VJA168" s="9"/>
      <c r="VJB168" s="9"/>
      <c r="VJC168" s="9"/>
      <c r="VJD168" s="9"/>
      <c r="VJE168" s="9"/>
      <c r="VJF168" s="9"/>
      <c r="VJG168" s="9"/>
      <c r="VJH168" s="9"/>
      <c r="VJI168" s="9"/>
      <c r="VJJ168" s="9"/>
      <c r="VJK168" s="9"/>
      <c r="VJL168" s="9"/>
      <c r="VJM168" s="9"/>
      <c r="VJN168" s="9"/>
      <c r="VJO168" s="9"/>
      <c r="VJP168" s="9"/>
      <c r="VJQ168" s="9"/>
      <c r="VJR168" s="9"/>
      <c r="VJS168" s="9"/>
      <c r="VJT168" s="9"/>
      <c r="VJU168" s="9"/>
      <c r="VJV168" s="9"/>
      <c r="VJW168" s="9"/>
      <c r="VJX168" s="9"/>
      <c r="VJY168" s="9"/>
      <c r="VJZ168" s="9"/>
      <c r="VKA168" s="9"/>
      <c r="VKB168" s="9"/>
      <c r="VKC168" s="9"/>
      <c r="VKD168" s="9"/>
      <c r="VKE168" s="9"/>
      <c r="VKF168" s="9"/>
      <c r="VKG168" s="9"/>
      <c r="VKH168" s="9"/>
      <c r="VKI168" s="9"/>
      <c r="VKJ168" s="9"/>
      <c r="VKK168" s="9"/>
      <c r="VKL168" s="9"/>
      <c r="VKM168" s="9"/>
      <c r="VKN168" s="9"/>
      <c r="VKO168" s="9"/>
      <c r="VKP168" s="9"/>
      <c r="VKQ168" s="9"/>
      <c r="VKR168" s="9"/>
      <c r="VKS168" s="9"/>
      <c r="VKT168" s="9"/>
      <c r="VKU168" s="9"/>
      <c r="VKV168" s="9"/>
      <c r="VKW168" s="9"/>
      <c r="VKX168" s="9"/>
      <c r="VKY168" s="9"/>
      <c r="VKZ168" s="9"/>
      <c r="VLA168" s="9"/>
      <c r="VLB168" s="9"/>
      <c r="VLC168" s="9"/>
      <c r="VLD168" s="9"/>
      <c r="VLE168" s="9"/>
      <c r="VLF168" s="9"/>
      <c r="VLG168" s="9"/>
      <c r="VLH168" s="9"/>
      <c r="VLI168" s="9"/>
      <c r="VLJ168" s="9"/>
      <c r="VLK168" s="9"/>
      <c r="VLL168" s="9"/>
      <c r="VLM168" s="9"/>
      <c r="VLN168" s="9"/>
      <c r="VLO168" s="9"/>
      <c r="VLP168" s="9"/>
      <c r="VLQ168" s="9"/>
      <c r="VLR168" s="9"/>
      <c r="VLS168" s="9"/>
      <c r="VLT168" s="9"/>
      <c r="VLU168" s="9"/>
      <c r="VLV168" s="9"/>
      <c r="VLW168" s="9"/>
      <c r="VLX168" s="9"/>
      <c r="VLY168" s="9"/>
      <c r="VLZ168" s="9"/>
      <c r="VMA168" s="9"/>
      <c r="VMB168" s="9"/>
      <c r="VMC168" s="9"/>
      <c r="VMD168" s="9"/>
      <c r="VME168" s="9"/>
      <c r="VMF168" s="9"/>
      <c r="VMG168" s="9"/>
      <c r="VMH168" s="9"/>
      <c r="VMI168" s="9"/>
      <c r="VMJ168" s="9"/>
      <c r="VMK168" s="9"/>
      <c r="VML168" s="9"/>
      <c r="VMM168" s="9"/>
      <c r="VMN168" s="9"/>
      <c r="VMO168" s="9"/>
      <c r="VMP168" s="9"/>
      <c r="VMQ168" s="9"/>
      <c r="VMR168" s="9"/>
      <c r="VMS168" s="9"/>
      <c r="VMT168" s="9"/>
      <c r="VMU168" s="9"/>
      <c r="VMV168" s="9"/>
      <c r="VMW168" s="9"/>
      <c r="VMX168" s="9"/>
      <c r="VMY168" s="9"/>
      <c r="VMZ168" s="9"/>
      <c r="VNA168" s="9"/>
      <c r="VNB168" s="9"/>
      <c r="VNC168" s="9"/>
      <c r="VND168" s="9"/>
      <c r="VNE168" s="9"/>
      <c r="VNF168" s="9"/>
      <c r="VNG168" s="9"/>
      <c r="VNH168" s="9"/>
      <c r="VNI168" s="9"/>
      <c r="VNJ168" s="9"/>
      <c r="VNK168" s="9"/>
      <c r="VNL168" s="9"/>
      <c r="VNM168" s="9"/>
      <c r="VNN168" s="9"/>
      <c r="VNO168" s="9"/>
      <c r="VNP168" s="9"/>
      <c r="VNQ168" s="9"/>
      <c r="VNR168" s="9"/>
      <c r="VNS168" s="9"/>
      <c r="VNT168" s="9"/>
      <c r="VNU168" s="9"/>
      <c r="VNV168" s="9"/>
      <c r="VNW168" s="9"/>
      <c r="VNX168" s="9"/>
      <c r="VNY168" s="9"/>
      <c r="VNZ168" s="9"/>
      <c r="VOA168" s="9"/>
      <c r="VOB168" s="9"/>
      <c r="VOC168" s="9"/>
      <c r="VOD168" s="9"/>
      <c r="VOE168" s="9"/>
      <c r="VOF168" s="9"/>
      <c r="VOG168" s="9"/>
      <c r="VOH168" s="9"/>
      <c r="VOI168" s="9"/>
      <c r="VOJ168" s="9"/>
      <c r="VOK168" s="9"/>
      <c r="VOL168" s="9"/>
      <c r="VOM168" s="9"/>
      <c r="VON168" s="9"/>
      <c r="VOO168" s="9"/>
      <c r="VOP168" s="9"/>
      <c r="VOQ168" s="9"/>
      <c r="VOR168" s="9"/>
      <c r="VOS168" s="9"/>
      <c r="VOT168" s="9"/>
      <c r="VOU168" s="9"/>
      <c r="VOV168" s="9"/>
      <c r="VOW168" s="9"/>
      <c r="VOX168" s="9"/>
      <c r="VOY168" s="9"/>
      <c r="VOZ168" s="9"/>
      <c r="VPA168" s="9"/>
      <c r="VPB168" s="9"/>
      <c r="VPC168" s="9"/>
      <c r="VPD168" s="9"/>
      <c r="VPE168" s="9"/>
      <c r="VPF168" s="9"/>
      <c r="VPG168" s="9"/>
      <c r="VPH168" s="9"/>
      <c r="VPI168" s="9"/>
      <c r="VPJ168" s="9"/>
      <c r="VPK168" s="9"/>
      <c r="VPL168" s="9"/>
      <c r="VPM168" s="9"/>
      <c r="VPN168" s="9"/>
      <c r="VPO168" s="9"/>
      <c r="VPP168" s="9"/>
      <c r="VPQ168" s="9"/>
      <c r="VPR168" s="9"/>
      <c r="VPS168" s="9"/>
      <c r="VPT168" s="9"/>
      <c r="VPU168" s="9"/>
      <c r="VPV168" s="9"/>
      <c r="VPW168" s="9"/>
      <c r="VPX168" s="9"/>
      <c r="VPY168" s="9"/>
      <c r="VPZ168" s="9"/>
      <c r="VQA168" s="9"/>
      <c r="VQB168" s="9"/>
      <c r="VQC168" s="9"/>
      <c r="VQD168" s="9"/>
      <c r="VQE168" s="9"/>
      <c r="VQF168" s="9"/>
      <c r="VQG168" s="9"/>
      <c r="VQH168" s="9"/>
      <c r="VQI168" s="9"/>
      <c r="VQJ168" s="9"/>
      <c r="VQK168" s="9"/>
      <c r="VQL168" s="9"/>
      <c r="VQM168" s="9"/>
      <c r="VQN168" s="9"/>
      <c r="VQO168" s="9"/>
      <c r="VQP168" s="9"/>
      <c r="VQQ168" s="9"/>
      <c r="VQR168" s="9"/>
      <c r="VQS168" s="9"/>
      <c r="VQT168" s="9"/>
      <c r="VQU168" s="9"/>
      <c r="VQV168" s="9"/>
      <c r="VQW168" s="9"/>
      <c r="VQX168" s="9"/>
      <c r="VQY168" s="9"/>
      <c r="VQZ168" s="9"/>
      <c r="VRA168" s="9"/>
      <c r="VRB168" s="9"/>
      <c r="VRC168" s="9"/>
      <c r="VRD168" s="9"/>
      <c r="VRE168" s="9"/>
      <c r="VRF168" s="9"/>
      <c r="VRG168" s="9"/>
      <c r="VRH168" s="9"/>
      <c r="VRI168" s="9"/>
      <c r="VRJ168" s="9"/>
      <c r="VRK168" s="9"/>
      <c r="VRL168" s="9"/>
      <c r="VRM168" s="9"/>
      <c r="VRN168" s="9"/>
      <c r="VRO168" s="9"/>
      <c r="VRP168" s="9"/>
      <c r="VRQ168" s="9"/>
      <c r="VRR168" s="9"/>
      <c r="VRS168" s="9"/>
      <c r="VRT168" s="9"/>
      <c r="VRU168" s="9"/>
      <c r="VRV168" s="9"/>
      <c r="VRW168" s="9"/>
      <c r="VRX168" s="9"/>
      <c r="VRY168" s="9"/>
      <c r="VRZ168" s="9"/>
      <c r="VSA168" s="9"/>
      <c r="VSB168" s="9"/>
      <c r="VSC168" s="9"/>
      <c r="VSD168" s="9"/>
      <c r="VSE168" s="9"/>
      <c r="VSF168" s="9"/>
      <c r="VSG168" s="9"/>
      <c r="VSH168" s="9"/>
      <c r="VSI168" s="9"/>
      <c r="VSJ168" s="9"/>
      <c r="VSK168" s="9"/>
      <c r="VSL168" s="9"/>
      <c r="VSM168" s="9"/>
      <c r="VSN168" s="9"/>
      <c r="VSO168" s="9"/>
      <c r="VSP168" s="9"/>
      <c r="VSQ168" s="9"/>
      <c r="VSR168" s="9"/>
      <c r="VSS168" s="9"/>
      <c r="VST168" s="9"/>
      <c r="VSU168" s="9"/>
      <c r="VSV168" s="9"/>
      <c r="VSW168" s="9"/>
      <c r="VSX168" s="9"/>
      <c r="VSY168" s="9"/>
      <c r="VSZ168" s="9"/>
      <c r="VTA168" s="9"/>
      <c r="VTB168" s="9"/>
      <c r="VTC168" s="9"/>
      <c r="VTD168" s="9"/>
      <c r="VTE168" s="9"/>
      <c r="VTF168" s="9"/>
      <c r="VTG168" s="9"/>
      <c r="VTH168" s="9"/>
      <c r="VTI168" s="9"/>
      <c r="VTJ168" s="9"/>
      <c r="VTK168" s="9"/>
      <c r="VTL168" s="9"/>
      <c r="VTM168" s="9"/>
      <c r="VTN168" s="9"/>
      <c r="VTO168" s="9"/>
      <c r="VTP168" s="9"/>
      <c r="VTQ168" s="9"/>
      <c r="VTR168" s="9"/>
      <c r="VTS168" s="9"/>
      <c r="VTT168" s="9"/>
      <c r="VTU168" s="9"/>
      <c r="VTV168" s="9"/>
      <c r="VTW168" s="9"/>
      <c r="VTX168" s="9"/>
      <c r="VTY168" s="9"/>
      <c r="VTZ168" s="9"/>
      <c r="VUA168" s="9"/>
      <c r="VUB168" s="9"/>
      <c r="VUC168" s="9"/>
      <c r="VUD168" s="9"/>
      <c r="VUE168" s="9"/>
      <c r="VUF168" s="9"/>
      <c r="VUG168" s="9"/>
      <c r="VUH168" s="9"/>
      <c r="VUI168" s="9"/>
      <c r="VUJ168" s="9"/>
      <c r="VUK168" s="9"/>
      <c r="VUL168" s="9"/>
      <c r="VUM168" s="9"/>
      <c r="VUN168" s="9"/>
      <c r="VUO168" s="9"/>
      <c r="VUP168" s="9"/>
      <c r="VUQ168" s="9"/>
      <c r="VUR168" s="9"/>
      <c r="VUS168" s="9"/>
      <c r="VUT168" s="9"/>
      <c r="VUU168" s="9"/>
      <c r="VUV168" s="9"/>
      <c r="VUW168" s="9"/>
      <c r="VUX168" s="9"/>
      <c r="VUY168" s="9"/>
      <c r="VUZ168" s="9"/>
      <c r="VVA168" s="9"/>
      <c r="VVB168" s="9"/>
      <c r="VVC168" s="9"/>
      <c r="VVD168" s="9"/>
      <c r="VVE168" s="9"/>
      <c r="VVF168" s="9"/>
      <c r="VVG168" s="9"/>
      <c r="VVH168" s="9"/>
      <c r="VVI168" s="9"/>
      <c r="VVJ168" s="9"/>
      <c r="VVK168" s="9"/>
      <c r="VVL168" s="9"/>
      <c r="VVM168" s="9"/>
      <c r="VVN168" s="9"/>
      <c r="VVO168" s="9"/>
      <c r="VVP168" s="9"/>
      <c r="VVQ168" s="9"/>
      <c r="VVR168" s="9"/>
      <c r="VVS168" s="9"/>
      <c r="VVT168" s="9"/>
      <c r="VVU168" s="9"/>
      <c r="VVV168" s="9"/>
      <c r="VVW168" s="9"/>
      <c r="VVX168" s="9"/>
      <c r="VVY168" s="9"/>
      <c r="VVZ168" s="9"/>
      <c r="VWA168" s="9"/>
      <c r="VWB168" s="9"/>
      <c r="VWC168" s="9"/>
      <c r="VWD168" s="9"/>
      <c r="VWE168" s="9"/>
      <c r="VWF168" s="9"/>
      <c r="VWG168" s="9"/>
      <c r="VWH168" s="9"/>
      <c r="VWI168" s="9"/>
      <c r="VWJ168" s="9"/>
      <c r="VWK168" s="9"/>
      <c r="VWL168" s="9"/>
      <c r="VWM168" s="9"/>
      <c r="VWN168" s="9"/>
      <c r="VWO168" s="9"/>
      <c r="VWP168" s="9"/>
      <c r="VWQ168" s="9"/>
      <c r="VWR168" s="9"/>
      <c r="VWS168" s="9"/>
      <c r="VWT168" s="9"/>
      <c r="VWU168" s="9"/>
      <c r="VWV168" s="9"/>
      <c r="VWW168" s="9"/>
      <c r="VWX168" s="9"/>
      <c r="VWY168" s="9"/>
      <c r="VWZ168" s="9"/>
      <c r="VXA168" s="9"/>
      <c r="VXB168" s="9"/>
      <c r="VXC168" s="9"/>
      <c r="VXD168" s="9"/>
      <c r="VXE168" s="9"/>
      <c r="VXF168" s="9"/>
      <c r="VXG168" s="9"/>
      <c r="VXH168" s="9"/>
      <c r="VXI168" s="9"/>
      <c r="VXJ168" s="9"/>
      <c r="VXK168" s="9"/>
      <c r="VXL168" s="9"/>
      <c r="VXM168" s="9"/>
      <c r="VXN168" s="9"/>
      <c r="VXO168" s="9"/>
      <c r="VXP168" s="9"/>
      <c r="VXQ168" s="9"/>
      <c r="VXR168" s="9"/>
      <c r="VXS168" s="9"/>
      <c r="VXT168" s="9"/>
      <c r="VXU168" s="9"/>
      <c r="VXV168" s="9"/>
      <c r="VXW168" s="9"/>
      <c r="VXX168" s="9"/>
      <c r="VXY168" s="9"/>
      <c r="VXZ168" s="9"/>
      <c r="VYA168" s="9"/>
      <c r="VYB168" s="9"/>
      <c r="VYC168" s="9"/>
      <c r="VYD168" s="9"/>
      <c r="VYE168" s="9"/>
      <c r="VYF168" s="9"/>
      <c r="VYG168" s="9"/>
      <c r="VYH168" s="9"/>
      <c r="VYI168" s="9"/>
      <c r="VYJ168" s="9"/>
      <c r="VYK168" s="9"/>
      <c r="VYL168" s="9"/>
      <c r="VYM168" s="9"/>
      <c r="VYN168" s="9"/>
      <c r="VYO168" s="9"/>
      <c r="VYP168" s="9"/>
      <c r="VYQ168" s="9"/>
      <c r="VYR168" s="9"/>
      <c r="VYS168" s="9"/>
      <c r="VYT168" s="9"/>
      <c r="VYU168" s="9"/>
      <c r="VYV168" s="9"/>
      <c r="VYW168" s="9"/>
      <c r="VYX168" s="9"/>
      <c r="VYY168" s="9"/>
      <c r="VYZ168" s="9"/>
      <c r="VZA168" s="9"/>
      <c r="VZB168" s="9"/>
      <c r="VZC168" s="9"/>
      <c r="VZD168" s="9"/>
      <c r="VZE168" s="9"/>
      <c r="VZF168" s="9"/>
      <c r="VZG168" s="9"/>
      <c r="VZH168" s="9"/>
      <c r="VZI168" s="9"/>
      <c r="VZJ168" s="9"/>
      <c r="VZK168" s="9"/>
      <c r="VZL168" s="9"/>
      <c r="VZM168" s="9"/>
      <c r="VZN168" s="9"/>
      <c r="VZO168" s="9"/>
      <c r="VZP168" s="9"/>
      <c r="VZQ168" s="9"/>
      <c r="VZR168" s="9"/>
      <c r="VZS168" s="9"/>
      <c r="VZT168" s="9"/>
      <c r="VZU168" s="9"/>
      <c r="VZV168" s="9"/>
      <c r="VZW168" s="9"/>
      <c r="VZX168" s="9"/>
      <c r="VZY168" s="9"/>
      <c r="VZZ168" s="9"/>
      <c r="WAA168" s="9"/>
      <c r="WAB168" s="9"/>
      <c r="WAC168" s="9"/>
      <c r="WAD168" s="9"/>
      <c r="WAE168" s="9"/>
      <c r="WAF168" s="9"/>
      <c r="WAG168" s="9"/>
      <c r="WAH168" s="9"/>
      <c r="WAI168" s="9"/>
      <c r="WAJ168" s="9"/>
      <c r="WAK168" s="9"/>
      <c r="WAL168" s="9"/>
      <c r="WAM168" s="9"/>
      <c r="WAN168" s="9"/>
      <c r="WAO168" s="9"/>
      <c r="WAP168" s="9"/>
      <c r="WAQ168" s="9"/>
      <c r="WAR168" s="9"/>
      <c r="WAS168" s="9"/>
      <c r="WAT168" s="9"/>
      <c r="WAU168" s="9"/>
      <c r="WAV168" s="9"/>
      <c r="WAW168" s="9"/>
      <c r="WAX168" s="9"/>
      <c r="WAY168" s="9"/>
      <c r="WAZ168" s="9"/>
      <c r="WBA168" s="9"/>
      <c r="WBB168" s="9"/>
      <c r="WBC168" s="9"/>
      <c r="WBD168" s="9"/>
      <c r="WBE168" s="9"/>
      <c r="WBF168" s="9"/>
      <c r="WBG168" s="9"/>
      <c r="WBH168" s="9"/>
      <c r="WBI168" s="9"/>
      <c r="WBJ168" s="9"/>
      <c r="WBK168" s="9"/>
      <c r="WBL168" s="9"/>
      <c r="WBM168" s="9"/>
      <c r="WBN168" s="9"/>
      <c r="WBO168" s="9"/>
      <c r="WBP168" s="9"/>
      <c r="WBQ168" s="9"/>
      <c r="WBR168" s="9"/>
      <c r="WBS168" s="9"/>
      <c r="WBT168" s="9"/>
      <c r="WBU168" s="9"/>
      <c r="WBV168" s="9"/>
      <c r="WBW168" s="9"/>
      <c r="WBX168" s="9"/>
      <c r="WBY168" s="9"/>
      <c r="WBZ168" s="9"/>
      <c r="WCA168" s="9"/>
      <c r="WCB168" s="9"/>
      <c r="WCC168" s="9"/>
      <c r="WCD168" s="9"/>
      <c r="WCE168" s="9"/>
      <c r="WCF168" s="9"/>
      <c r="WCG168" s="9"/>
      <c r="WCH168" s="9"/>
      <c r="WCI168" s="9"/>
      <c r="WCJ168" s="9"/>
      <c r="WCK168" s="9"/>
      <c r="WCL168" s="9"/>
      <c r="WCM168" s="9"/>
      <c r="WCN168" s="9"/>
      <c r="WCO168" s="9"/>
      <c r="WCP168" s="9"/>
      <c r="WCQ168" s="9"/>
      <c r="WCR168" s="9"/>
      <c r="WCS168" s="9"/>
      <c r="WCT168" s="9"/>
      <c r="WCU168" s="9"/>
      <c r="WCV168" s="9"/>
      <c r="WCW168" s="9"/>
      <c r="WCX168" s="9"/>
      <c r="WCY168" s="9"/>
      <c r="WCZ168" s="9"/>
      <c r="WDA168" s="9"/>
      <c r="WDB168" s="9"/>
      <c r="WDC168" s="9"/>
      <c r="WDD168" s="9"/>
      <c r="WDE168" s="9"/>
      <c r="WDF168" s="9"/>
      <c r="WDG168" s="9"/>
      <c r="WDH168" s="9"/>
      <c r="WDI168" s="9"/>
      <c r="WDJ168" s="9"/>
      <c r="WDK168" s="9"/>
      <c r="WDL168" s="9"/>
      <c r="WDM168" s="9"/>
      <c r="WDN168" s="9"/>
      <c r="WDO168" s="9"/>
      <c r="WDP168" s="9"/>
      <c r="WDQ168" s="9"/>
      <c r="WDR168" s="9"/>
      <c r="WDS168" s="9"/>
      <c r="WDT168" s="9"/>
      <c r="WDU168" s="9"/>
      <c r="WDV168" s="9"/>
      <c r="WDW168" s="9"/>
      <c r="WDX168" s="9"/>
      <c r="WDY168" s="9"/>
      <c r="WDZ168" s="9"/>
      <c r="WEA168" s="9"/>
      <c r="WEB168" s="9"/>
      <c r="WEC168" s="9"/>
      <c r="WED168" s="9"/>
      <c r="WEE168" s="9"/>
      <c r="WEF168" s="9"/>
      <c r="WEG168" s="9"/>
      <c r="WEH168" s="9"/>
      <c r="WEI168" s="9"/>
      <c r="WEJ168" s="9"/>
      <c r="WEK168" s="9"/>
      <c r="WEL168" s="9"/>
      <c r="WEM168" s="9"/>
      <c r="WEN168" s="9"/>
      <c r="WEO168" s="9"/>
      <c r="WEP168" s="9"/>
      <c r="WEQ168" s="9"/>
      <c r="WER168" s="9"/>
      <c r="WES168" s="9"/>
      <c r="WET168" s="9"/>
      <c r="WEU168" s="9"/>
      <c r="WEV168" s="9"/>
      <c r="WEW168" s="9"/>
      <c r="WEX168" s="9"/>
      <c r="WEY168" s="9"/>
      <c r="WEZ168" s="9"/>
      <c r="WFA168" s="9"/>
      <c r="WFB168" s="9"/>
      <c r="WFC168" s="9"/>
      <c r="WFD168" s="9"/>
      <c r="WFE168" s="9"/>
      <c r="WFF168" s="9"/>
      <c r="WFG168" s="9"/>
      <c r="WFH168" s="9"/>
      <c r="WFI168" s="9"/>
      <c r="WFJ168" s="9"/>
      <c r="WFK168" s="9"/>
      <c r="WFL168" s="9"/>
      <c r="WFM168" s="9"/>
      <c r="WFN168" s="9"/>
      <c r="WFO168" s="9"/>
      <c r="WFP168" s="9"/>
      <c r="WFQ168" s="9"/>
      <c r="WFR168" s="9"/>
      <c r="WFS168" s="9"/>
      <c r="WFT168" s="9"/>
      <c r="WFU168" s="9"/>
      <c r="WFV168" s="9"/>
      <c r="WFW168" s="9"/>
      <c r="WFX168" s="9"/>
      <c r="WFY168" s="9"/>
      <c r="WFZ168" s="9"/>
      <c r="WGA168" s="9"/>
      <c r="WGB168" s="9"/>
      <c r="WGC168" s="9"/>
      <c r="WGD168" s="9"/>
      <c r="WGE168" s="9"/>
      <c r="WGF168" s="9"/>
      <c r="WGG168" s="9"/>
      <c r="WGH168" s="9"/>
      <c r="WGI168" s="9"/>
      <c r="WGJ168" s="9"/>
      <c r="WGK168" s="9"/>
      <c r="WGL168" s="9"/>
      <c r="WGM168" s="9"/>
      <c r="WGN168" s="9"/>
      <c r="WGO168" s="9"/>
      <c r="WGP168" s="9"/>
      <c r="WGQ168" s="9"/>
      <c r="WGR168" s="9"/>
      <c r="WGS168" s="9"/>
      <c r="WGT168" s="9"/>
      <c r="WGU168" s="9"/>
      <c r="WGV168" s="9"/>
      <c r="WGW168" s="9"/>
      <c r="WGX168" s="9"/>
      <c r="WGY168" s="9"/>
      <c r="WGZ168" s="9"/>
      <c r="WHA168" s="9"/>
      <c r="WHB168" s="9"/>
      <c r="WHC168" s="9"/>
      <c r="WHD168" s="9"/>
      <c r="WHE168" s="9"/>
      <c r="WHF168" s="9"/>
      <c r="WHG168" s="9"/>
      <c r="WHH168" s="9"/>
      <c r="WHI168" s="9"/>
      <c r="WHJ168" s="9"/>
      <c r="WHK168" s="9"/>
      <c r="WHL168" s="9"/>
      <c r="WHM168" s="9"/>
      <c r="WHN168" s="9"/>
      <c r="WHO168" s="9"/>
      <c r="WHP168" s="9"/>
      <c r="WHQ168" s="9"/>
      <c r="WHR168" s="9"/>
      <c r="WHS168" s="9"/>
      <c r="WHT168" s="9"/>
      <c r="WHU168" s="9"/>
      <c r="WHV168" s="9"/>
      <c r="WHW168" s="9"/>
      <c r="WHX168" s="9"/>
      <c r="WHY168" s="9"/>
      <c r="WHZ168" s="9"/>
      <c r="WIA168" s="9"/>
      <c r="WIB168" s="9"/>
      <c r="WIC168" s="9"/>
      <c r="WID168" s="9"/>
      <c r="WIE168" s="9"/>
      <c r="WIF168" s="9"/>
      <c r="WIG168" s="9"/>
      <c r="WIH168" s="9"/>
      <c r="WII168" s="9"/>
      <c r="WIJ168" s="9"/>
      <c r="WIK168" s="9"/>
      <c r="WIL168" s="9"/>
      <c r="WIM168" s="9"/>
      <c r="WIN168" s="9"/>
      <c r="WIO168" s="9"/>
      <c r="WIP168" s="9"/>
      <c r="WIQ168" s="9"/>
      <c r="WIR168" s="9"/>
      <c r="WIS168" s="9"/>
      <c r="WIT168" s="9"/>
      <c r="WIU168" s="9"/>
      <c r="WIV168" s="9"/>
      <c r="WIW168" s="9"/>
      <c r="WIX168" s="9"/>
      <c r="WIY168" s="9"/>
      <c r="WIZ168" s="9"/>
      <c r="WJA168" s="9"/>
      <c r="WJB168" s="9"/>
      <c r="WJC168" s="9"/>
      <c r="WJD168" s="9"/>
      <c r="WJE168" s="9"/>
      <c r="WJF168" s="9"/>
      <c r="WJG168" s="9"/>
      <c r="WJH168" s="9"/>
      <c r="WJI168" s="9"/>
      <c r="WJJ168" s="9"/>
      <c r="WJK168" s="9"/>
      <c r="WJL168" s="9"/>
      <c r="WJM168" s="9"/>
      <c r="WJN168" s="9"/>
      <c r="WJO168" s="9"/>
      <c r="WJP168" s="9"/>
      <c r="WJQ168" s="9"/>
      <c r="WJR168" s="9"/>
      <c r="WJS168" s="9"/>
      <c r="WJT168" s="9"/>
      <c r="WJU168" s="9"/>
      <c r="WJV168" s="9"/>
      <c r="WJW168" s="9"/>
      <c r="WJX168" s="9"/>
      <c r="WJY168" s="9"/>
      <c r="WJZ168" s="9"/>
      <c r="WKA168" s="9"/>
      <c r="WKB168" s="9"/>
      <c r="WKC168" s="9"/>
      <c r="WKD168" s="9"/>
      <c r="WKE168" s="9"/>
      <c r="WKF168" s="9"/>
      <c r="WKG168" s="9"/>
      <c r="WKH168" s="9"/>
      <c r="WKI168" s="9"/>
      <c r="WKJ168" s="9"/>
      <c r="WKK168" s="9"/>
      <c r="WKL168" s="9"/>
      <c r="WKM168" s="9"/>
      <c r="WKN168" s="9"/>
      <c r="WKO168" s="9"/>
      <c r="WKP168" s="9"/>
      <c r="WKQ168" s="9"/>
      <c r="WKR168" s="9"/>
      <c r="WKS168" s="9"/>
      <c r="WKT168" s="9"/>
      <c r="WKU168" s="9"/>
      <c r="WKV168" s="9"/>
      <c r="WKW168" s="9"/>
      <c r="WKX168" s="9"/>
      <c r="WKY168" s="9"/>
      <c r="WKZ168" s="9"/>
      <c r="WLA168" s="9"/>
      <c r="WLB168" s="9"/>
      <c r="WLC168" s="9"/>
      <c r="WLD168" s="9"/>
      <c r="WLE168" s="9"/>
      <c r="WLF168" s="9"/>
      <c r="WLG168" s="9"/>
      <c r="WLH168" s="9"/>
      <c r="WLI168" s="9"/>
      <c r="WLJ168" s="9"/>
      <c r="WLK168" s="9"/>
      <c r="WLL168" s="9"/>
      <c r="WLM168" s="9"/>
      <c r="WLN168" s="9"/>
      <c r="WLO168" s="9"/>
      <c r="WLP168" s="9"/>
      <c r="WLQ168" s="9"/>
      <c r="WLR168" s="9"/>
      <c r="WLS168" s="9"/>
      <c r="WLT168" s="9"/>
      <c r="WLU168" s="9"/>
      <c r="WLV168" s="9"/>
      <c r="WLW168" s="9"/>
      <c r="WLX168" s="9"/>
      <c r="WLY168" s="9"/>
      <c r="WLZ168" s="9"/>
      <c r="WMA168" s="9"/>
      <c r="WMB168" s="9"/>
      <c r="WMC168" s="9"/>
      <c r="WMD168" s="9"/>
      <c r="WME168" s="9"/>
      <c r="WMF168" s="9"/>
      <c r="WMG168" s="9"/>
      <c r="WMH168" s="9"/>
      <c r="WMI168" s="9"/>
      <c r="WMJ168" s="9"/>
      <c r="WMK168" s="9"/>
      <c r="WML168" s="9"/>
      <c r="WMM168" s="9"/>
      <c r="WMN168" s="9"/>
      <c r="WMO168" s="9"/>
      <c r="WMP168" s="9"/>
      <c r="WMQ168" s="9"/>
      <c r="WMR168" s="9"/>
      <c r="WMS168" s="9"/>
      <c r="WMT168" s="9"/>
      <c r="WMU168" s="9"/>
      <c r="WMV168" s="9"/>
      <c r="WMW168" s="9"/>
      <c r="WMX168" s="9"/>
      <c r="WMY168" s="9"/>
      <c r="WMZ168" s="9"/>
      <c r="WNA168" s="9"/>
      <c r="WNB168" s="9"/>
      <c r="WNC168" s="9"/>
      <c r="WND168" s="9"/>
      <c r="WNE168" s="9"/>
      <c r="WNF168" s="9"/>
      <c r="WNG168" s="9"/>
      <c r="WNH168" s="9"/>
      <c r="WNI168" s="9"/>
      <c r="WNJ168" s="9"/>
      <c r="WNK168" s="9"/>
      <c r="WNL168" s="9"/>
      <c r="WNM168" s="9"/>
      <c r="WNN168" s="9"/>
      <c r="WNO168" s="9"/>
      <c r="WNP168" s="9"/>
      <c r="WNQ168" s="9"/>
      <c r="WNR168" s="9"/>
      <c r="WNS168" s="9"/>
      <c r="WNT168" s="9"/>
      <c r="WNU168" s="9"/>
      <c r="WNV168" s="9"/>
      <c r="WNW168" s="9"/>
      <c r="WNX168" s="9"/>
      <c r="WNY168" s="9"/>
      <c r="WNZ168" s="9"/>
      <c r="WOA168" s="9"/>
      <c r="WOB168" s="9"/>
      <c r="WOC168" s="9"/>
      <c r="WOD168" s="9"/>
      <c r="WOE168" s="9"/>
      <c r="WOF168" s="9"/>
      <c r="WOG168" s="9"/>
      <c r="WOH168" s="9"/>
      <c r="WOI168" s="9"/>
      <c r="WOJ168" s="9"/>
      <c r="WOK168" s="9"/>
      <c r="WOL168" s="9"/>
      <c r="WOM168" s="9"/>
      <c r="WON168" s="9"/>
      <c r="WOO168" s="9"/>
      <c r="WOP168" s="9"/>
      <c r="WOQ168" s="9"/>
      <c r="WOR168" s="9"/>
      <c r="WOS168" s="9"/>
      <c r="WOT168" s="9"/>
      <c r="WOU168" s="9"/>
      <c r="WOV168" s="9"/>
      <c r="WOW168" s="9"/>
      <c r="WOX168" s="9"/>
      <c r="WOY168" s="9"/>
      <c r="WOZ168" s="9"/>
      <c r="WPA168" s="9"/>
      <c r="WPB168" s="9"/>
      <c r="WPC168" s="9"/>
      <c r="WPD168" s="9"/>
      <c r="WPE168" s="9"/>
      <c r="WPF168" s="9"/>
      <c r="WPG168" s="9"/>
      <c r="WPH168" s="9"/>
      <c r="WPI168" s="9"/>
      <c r="WPJ168" s="9"/>
      <c r="WPK168" s="9"/>
      <c r="WPL168" s="9"/>
      <c r="WPM168" s="9"/>
      <c r="WPN168" s="9"/>
      <c r="WPO168" s="9"/>
      <c r="WPP168" s="9"/>
      <c r="WPQ168" s="9"/>
      <c r="WPR168" s="9"/>
      <c r="WPS168" s="9"/>
      <c r="WPT168" s="9"/>
      <c r="WPU168" s="9"/>
      <c r="WPV168" s="9"/>
      <c r="WPW168" s="9"/>
      <c r="WPX168" s="9"/>
      <c r="WPY168" s="9"/>
      <c r="WPZ168" s="9"/>
      <c r="WQA168" s="9"/>
      <c r="WQB168" s="9"/>
      <c r="WQC168" s="9"/>
      <c r="WQD168" s="9"/>
      <c r="WQE168" s="9"/>
      <c r="WQF168" s="9"/>
      <c r="WQG168" s="9"/>
      <c r="WQH168" s="9"/>
      <c r="WQI168" s="9"/>
      <c r="WQJ168" s="9"/>
      <c r="WQK168" s="9"/>
      <c r="WQL168" s="9"/>
      <c r="WQM168" s="9"/>
      <c r="WQN168" s="9"/>
      <c r="WQO168" s="9"/>
      <c r="WQP168" s="9"/>
      <c r="WQQ168" s="9"/>
      <c r="WQR168" s="9"/>
      <c r="WQS168" s="9"/>
      <c r="WQT168" s="9"/>
      <c r="WQU168" s="9"/>
      <c r="WQV168" s="9"/>
      <c r="WQW168" s="9"/>
      <c r="WQX168" s="9"/>
      <c r="WQY168" s="9"/>
      <c r="WQZ168" s="9"/>
      <c r="WRA168" s="9"/>
      <c r="WRB168" s="9"/>
      <c r="WRC168" s="9"/>
      <c r="WRD168" s="9"/>
      <c r="WRE168" s="9"/>
      <c r="WRF168" s="9"/>
      <c r="WRG168" s="9"/>
      <c r="WRH168" s="9"/>
      <c r="WRI168" s="9"/>
      <c r="WRJ168" s="9"/>
      <c r="WRK168" s="9"/>
      <c r="WRL168" s="9"/>
      <c r="WRM168" s="9"/>
      <c r="WRN168" s="9"/>
      <c r="WRO168" s="9"/>
      <c r="WRP168" s="9"/>
      <c r="WRQ168" s="9"/>
      <c r="WRR168" s="9"/>
      <c r="WRS168" s="9"/>
      <c r="WRT168" s="9"/>
      <c r="WRU168" s="9"/>
      <c r="WRV168" s="9"/>
      <c r="WRW168" s="9"/>
      <c r="WRX168" s="9"/>
      <c r="WRY168" s="9"/>
      <c r="WRZ168" s="9"/>
      <c r="WSA168" s="9"/>
      <c r="WSB168" s="9"/>
      <c r="WSC168" s="9"/>
      <c r="WSD168" s="9"/>
      <c r="WSE168" s="9"/>
      <c r="WSF168" s="9"/>
      <c r="WSG168" s="9"/>
      <c r="WSH168" s="9"/>
      <c r="WSI168" s="9"/>
      <c r="WSJ168" s="9"/>
      <c r="WSK168" s="9"/>
      <c r="WSL168" s="9"/>
      <c r="WSM168" s="9"/>
      <c r="WSN168" s="9"/>
      <c r="WSO168" s="9"/>
      <c r="WSP168" s="9"/>
      <c r="WSQ168" s="9"/>
      <c r="WSR168" s="9"/>
      <c r="WSS168" s="9"/>
      <c r="WST168" s="9"/>
      <c r="WSU168" s="9"/>
      <c r="WSV168" s="9"/>
      <c r="WSW168" s="9"/>
      <c r="WSX168" s="9"/>
      <c r="WSY168" s="9"/>
      <c r="WSZ168" s="9"/>
      <c r="WTA168" s="9"/>
      <c r="WTB168" s="9"/>
      <c r="WTC168" s="9"/>
      <c r="WTD168" s="9"/>
      <c r="WTE168" s="9"/>
      <c r="WTF168" s="9"/>
      <c r="WTG168" s="9"/>
      <c r="WTH168" s="9"/>
      <c r="WTI168" s="9"/>
      <c r="WTJ168" s="9"/>
      <c r="WTK168" s="9"/>
      <c r="WTL168" s="9"/>
      <c r="WTM168" s="9"/>
      <c r="WTN168" s="9"/>
      <c r="WTO168" s="9"/>
      <c r="WTP168" s="9"/>
      <c r="WTQ168" s="9"/>
      <c r="WTR168" s="9"/>
      <c r="WTS168" s="9"/>
      <c r="WTT168" s="9"/>
      <c r="WTU168" s="9"/>
      <c r="WTV168" s="9"/>
      <c r="WTW168" s="9"/>
      <c r="WTX168" s="9"/>
      <c r="WTY168" s="9"/>
      <c r="WTZ168" s="9"/>
      <c r="WUA168" s="9"/>
      <c r="WUB168" s="9"/>
      <c r="WUC168" s="9"/>
      <c r="WUD168" s="9"/>
      <c r="WUE168" s="9"/>
      <c r="WUF168" s="9"/>
      <c r="WUG168" s="9"/>
      <c r="WUH168" s="9"/>
      <c r="WUI168" s="9"/>
      <c r="WUJ168" s="9"/>
      <c r="WUK168" s="9"/>
      <c r="WUL168" s="9"/>
      <c r="WUM168" s="9"/>
      <c r="WUN168" s="9"/>
      <c r="WUO168" s="9"/>
      <c r="WUP168" s="9"/>
      <c r="WUQ168" s="9"/>
      <c r="WUR168" s="9"/>
      <c r="WUS168" s="9"/>
      <c r="WUT168" s="9"/>
      <c r="WUU168" s="9"/>
      <c r="WUV168" s="9"/>
      <c r="WUW168" s="9"/>
      <c r="WUX168" s="9"/>
      <c r="WUY168" s="9"/>
      <c r="WUZ168" s="9"/>
      <c r="WVA168" s="9"/>
      <c r="WVB168" s="9"/>
      <c r="WVC168" s="9"/>
      <c r="WVD168" s="9"/>
      <c r="WVE168" s="9"/>
      <c r="WVF168" s="9"/>
      <c r="WVG168" s="9"/>
      <c r="WVH168" s="9"/>
      <c r="WVI168" s="9"/>
      <c r="WVJ168" s="9"/>
      <c r="WVK168" s="9"/>
      <c r="WVL168" s="9"/>
      <c r="WVM168" s="9"/>
      <c r="WVN168" s="9"/>
      <c r="WVO168" s="9"/>
      <c r="WVP168" s="9"/>
      <c r="WVQ168" s="9"/>
      <c r="WVR168" s="9"/>
      <c r="WVS168" s="9"/>
      <c r="WVT168" s="9"/>
      <c r="WVU168" s="9"/>
      <c r="WVV168" s="9"/>
      <c r="WVW168" s="9"/>
      <c r="WVX168" s="9"/>
      <c r="WVY168" s="9"/>
      <c r="WVZ168" s="9"/>
      <c r="WWA168" s="9"/>
      <c r="WWB168" s="9"/>
      <c r="WWC168" s="9"/>
      <c r="WWD168" s="9"/>
      <c r="WWE168" s="9"/>
      <c r="WWF168" s="9"/>
      <c r="WWG168" s="9"/>
      <c r="WWH168" s="9"/>
      <c r="WWI168" s="9"/>
      <c r="WWJ168" s="9"/>
      <c r="WWK168" s="9"/>
      <c r="WWL168" s="9"/>
      <c r="WWM168" s="9"/>
      <c r="WWN168" s="9"/>
      <c r="WWO168" s="9"/>
      <c r="WWP168" s="9"/>
      <c r="WWQ168" s="9"/>
      <c r="WWR168" s="9"/>
      <c r="WWS168" s="9"/>
      <c r="WWT168" s="9"/>
      <c r="WWU168" s="9"/>
      <c r="WWV168" s="9"/>
      <c r="WWW168" s="9"/>
      <c r="WWX168" s="9"/>
      <c r="WWY168" s="9"/>
      <c r="WWZ168" s="9"/>
      <c r="WXA168" s="9"/>
      <c r="WXB168" s="9"/>
      <c r="WXC168" s="9"/>
      <c r="WXD168" s="9"/>
      <c r="WXE168" s="9"/>
      <c r="WXF168" s="9"/>
      <c r="WXG168" s="9"/>
      <c r="WXH168" s="9"/>
      <c r="WXI168" s="9"/>
      <c r="WXJ168" s="9"/>
      <c r="WXK168" s="9"/>
      <c r="WXL168" s="9"/>
      <c r="WXM168" s="9"/>
      <c r="WXN168" s="9"/>
      <c r="WXO168" s="9"/>
      <c r="WXP168" s="9"/>
      <c r="WXQ168" s="9"/>
      <c r="WXR168" s="9"/>
      <c r="WXS168" s="9"/>
      <c r="WXT168" s="9"/>
      <c r="WXU168" s="9"/>
      <c r="WXV168" s="9"/>
      <c r="WXW168" s="9"/>
      <c r="WXX168" s="9"/>
      <c r="WXY168" s="9"/>
      <c r="WXZ168" s="9"/>
      <c r="WYA168" s="9"/>
      <c r="WYB168" s="9"/>
      <c r="WYC168" s="9"/>
      <c r="WYD168" s="9"/>
      <c r="WYE168" s="9"/>
      <c r="WYF168" s="9"/>
      <c r="WYG168" s="9"/>
      <c r="WYH168" s="9"/>
      <c r="WYI168" s="9"/>
      <c r="WYJ168" s="9"/>
      <c r="WYK168" s="9"/>
      <c r="WYL168" s="9"/>
      <c r="WYM168" s="9"/>
      <c r="WYN168" s="9"/>
      <c r="WYO168" s="9"/>
      <c r="WYP168" s="9"/>
      <c r="WYQ168" s="9"/>
      <c r="WYR168" s="9"/>
      <c r="WYS168" s="9"/>
      <c r="WYT168" s="9"/>
      <c r="WYU168" s="9"/>
      <c r="WYV168" s="9"/>
      <c r="WYW168" s="9"/>
      <c r="WYX168" s="9"/>
      <c r="WYY168" s="9"/>
      <c r="WYZ168" s="9"/>
      <c r="WZA168" s="9"/>
      <c r="WZB168" s="9"/>
      <c r="WZC168" s="9"/>
      <c r="WZD168" s="9"/>
      <c r="WZE168" s="9"/>
      <c r="WZF168" s="9"/>
      <c r="WZG168" s="9"/>
      <c r="WZH168" s="9"/>
      <c r="WZI168" s="9"/>
      <c r="WZJ168" s="9"/>
      <c r="WZK168" s="9"/>
      <c r="WZL168" s="9"/>
      <c r="WZM168" s="9"/>
      <c r="WZN168" s="9"/>
      <c r="WZO168" s="9"/>
      <c r="WZP168" s="9"/>
      <c r="WZQ168" s="9"/>
      <c r="WZR168" s="9"/>
      <c r="WZS168" s="9"/>
      <c r="WZT168" s="9"/>
      <c r="WZU168" s="9"/>
      <c r="WZV168" s="9"/>
      <c r="WZW168" s="9"/>
      <c r="WZX168" s="9"/>
      <c r="WZY168" s="9"/>
      <c r="WZZ168" s="9"/>
      <c r="XAA168" s="9"/>
      <c r="XAB168" s="9"/>
      <c r="XAC168" s="9"/>
      <c r="XAD168" s="9"/>
      <c r="XAE168" s="9"/>
      <c r="XAF168" s="9"/>
      <c r="XAG168" s="9"/>
      <c r="XAH168" s="9"/>
      <c r="XAI168" s="9"/>
      <c r="XAJ168" s="9"/>
      <c r="XAK168" s="9"/>
      <c r="XAL168" s="9"/>
      <c r="XAM168" s="9"/>
      <c r="XAN168" s="9"/>
      <c r="XAO168" s="9"/>
      <c r="XAP168" s="9"/>
      <c r="XAQ168" s="9"/>
      <c r="XAR168" s="9"/>
      <c r="XAS168" s="9"/>
      <c r="XAT168" s="9"/>
      <c r="XAU168" s="9"/>
      <c r="XAV168" s="9"/>
      <c r="XAW168" s="9"/>
      <c r="XAX168" s="9"/>
      <c r="XAY168" s="9"/>
      <c r="XAZ168" s="9"/>
      <c r="XBA168" s="9"/>
      <c r="XBB168" s="9"/>
      <c r="XBC168" s="9"/>
      <c r="XBD168" s="9"/>
      <c r="XBE168" s="9"/>
      <c r="XBF168" s="9"/>
      <c r="XBG168" s="9"/>
      <c r="XBH168" s="9"/>
      <c r="XBI168" s="9"/>
      <c r="XBJ168" s="9"/>
      <c r="XBK168" s="9"/>
      <c r="XBL168" s="9"/>
      <c r="XBM168" s="9"/>
      <c r="XBN168" s="9"/>
      <c r="XBO168" s="9"/>
      <c r="XBP168" s="9"/>
      <c r="XBQ168" s="9"/>
      <c r="XBR168" s="9"/>
      <c r="XBS168" s="9"/>
      <c r="XBT168" s="9"/>
      <c r="XBU168" s="9"/>
      <c r="XBV168" s="9"/>
      <c r="XBW168" s="9"/>
      <c r="XBX168" s="9"/>
      <c r="XBY168" s="9"/>
      <c r="XBZ168" s="9"/>
      <c r="XCA168" s="9"/>
      <c r="XCB168" s="9"/>
      <c r="XCC168" s="9"/>
      <c r="XCD168" s="9"/>
      <c r="XCE168" s="9"/>
      <c r="XCF168" s="9"/>
      <c r="XCG168" s="9"/>
      <c r="XCH168" s="9"/>
      <c r="XCI168" s="9"/>
      <c r="XCJ168" s="9"/>
      <c r="XCK168" s="9"/>
      <c r="XCL168" s="9"/>
      <c r="XCM168" s="9"/>
      <c r="XCN168" s="9"/>
      <c r="XCO168" s="9"/>
      <c r="XCP168" s="9"/>
      <c r="XCQ168" s="9"/>
      <c r="XCR168" s="9"/>
      <c r="XCS168" s="9"/>
      <c r="XCT168" s="9"/>
      <c r="XCU168" s="9"/>
      <c r="XCV168" s="9"/>
      <c r="XCW168" s="9"/>
      <c r="XCX168" s="9"/>
      <c r="XCY168" s="9"/>
      <c r="XCZ168" s="9"/>
      <c r="XDA168" s="9"/>
      <c r="XDB168" s="9"/>
      <c r="XDC168" s="9"/>
      <c r="XDD168" s="9"/>
      <c r="XDE168" s="9"/>
      <c r="XDF168" s="9"/>
      <c r="XDG168" s="9"/>
      <c r="XDH168" s="9"/>
      <c r="XDI168" s="9"/>
      <c r="XDJ168" s="9"/>
      <c r="XDK168" s="9"/>
      <c r="XDL168" s="9"/>
      <c r="XDM168" s="9"/>
      <c r="XDN168" s="9"/>
      <c r="XDO168" s="9"/>
      <c r="XDP168" s="9"/>
      <c r="XDQ168" s="9"/>
      <c r="XDR168" s="9"/>
      <c r="XDS168" s="9"/>
      <c r="XDT168" s="9"/>
      <c r="XDU168" s="9"/>
      <c r="XDV168" s="9"/>
      <c r="XDW168" s="9"/>
      <c r="XDX168" s="9"/>
      <c r="XDY168" s="9"/>
      <c r="XDZ168" s="9"/>
      <c r="XEA168" s="9"/>
      <c r="XEB168" s="9"/>
      <c r="XEC168" s="9"/>
      <c r="XED168" s="9"/>
      <c r="XEE168" s="9"/>
      <c r="XEF168" s="9"/>
      <c r="XEG168" s="9"/>
      <c r="XEH168" s="9"/>
      <c r="XEI168" s="9"/>
      <c r="XEJ168" s="9"/>
      <c r="XEK168" s="9"/>
      <c r="XEL168" s="9"/>
      <c r="XEM168" s="9"/>
      <c r="XEN168" s="9"/>
      <c r="XEO168" s="9"/>
      <c r="XEP168" s="9"/>
      <c r="XEQ168" s="9"/>
      <c r="XER168" s="9"/>
      <c r="XES168" s="9"/>
      <c r="XET168" s="9"/>
      <c r="XEU168" s="9"/>
      <c r="XEV168" s="9"/>
      <c r="XEW168" s="9"/>
      <c r="XEX168" s="9"/>
      <c r="XEY168" s="9"/>
      <c r="XEZ168" s="9"/>
      <c r="XFA168" s="9"/>
      <c r="XFB168" s="9"/>
      <c r="XFC168" s="9"/>
      <c r="XFD168" s="9"/>
    </row>
    <row r="169" spans="1:16384" x14ac:dyDescent="0.3">
      <c r="A169" s="6" t="s">
        <v>63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16384" x14ac:dyDescent="0.3">
      <c r="A170" s="7" t="str">
        <f>A23</f>
        <v>Baro Ref (psiA)</v>
      </c>
      <c r="B170" s="5" t="str">
        <f t="shared" ref="B170:V170" si="11">B25</f>
        <v>MAP Ref (inHg) -&gt;</v>
      </c>
      <c r="C170" s="18">
        <f t="shared" si="11"/>
        <v>29.909220080865488</v>
      </c>
      <c r="D170" s="18">
        <f t="shared" si="11"/>
        <v>32.319874715021015</v>
      </c>
      <c r="E170" s="18">
        <f t="shared" si="11"/>
        <v>34.73052934917655</v>
      </c>
      <c r="F170" s="18">
        <f t="shared" si="11"/>
        <v>37.141183983332084</v>
      </c>
      <c r="G170" s="18">
        <f t="shared" si="11"/>
        <v>39.551838617487618</v>
      </c>
      <c r="H170" s="18">
        <f t="shared" si="11"/>
        <v>41.962493251643146</v>
      </c>
      <c r="I170" s="18">
        <f t="shared" si="11"/>
        <v>44.37314788579868</v>
      </c>
      <c r="J170" s="18">
        <f t="shared" si="11"/>
        <v>46.783802519954214</v>
      </c>
      <c r="K170" s="18">
        <f t="shared" si="11"/>
        <v>49.194457154109749</v>
      </c>
      <c r="L170" s="18">
        <f t="shared" si="11"/>
        <v>51.605111788265276</v>
      </c>
      <c r="M170" s="18">
        <f t="shared" si="11"/>
        <v>54.01576642242081</v>
      </c>
      <c r="N170" s="18">
        <f t="shared" si="11"/>
        <v>56.426421056576345</v>
      </c>
      <c r="O170" s="18">
        <f t="shared" si="11"/>
        <v>58.837075690731879</v>
      </c>
      <c r="P170" s="18">
        <f t="shared" si="11"/>
        <v>61.247730324887407</v>
      </c>
      <c r="Q170" s="18">
        <f t="shared" si="11"/>
        <v>63.658384959042941</v>
      </c>
      <c r="R170" s="18">
        <f t="shared" si="11"/>
        <v>66.069039593198468</v>
      </c>
      <c r="S170" s="18">
        <f t="shared" si="11"/>
        <v>68.479694227353988</v>
      </c>
      <c r="T170" s="18">
        <f t="shared" si="11"/>
        <v>70.890348861509523</v>
      </c>
      <c r="U170" s="18">
        <f t="shared" si="11"/>
        <v>73.301003495665043</v>
      </c>
      <c r="V170" s="18">
        <f t="shared" si="11"/>
        <v>75.711658129820563</v>
      </c>
    </row>
    <row r="171" spans="1:16384" x14ac:dyDescent="0.3">
      <c r="A171" s="21">
        <f>A24</f>
        <v>14.69</v>
      </c>
      <c r="B171" s="5" t="str">
        <f t="shared" ref="B171:V171" si="12">B26</f>
        <v>Boost Ref (psiG) -&gt;</v>
      </c>
      <c r="C171" s="34">
        <f t="shared" si="12"/>
        <v>0</v>
      </c>
      <c r="D171" s="34">
        <f t="shared" si="12"/>
        <v>1.1839999999999993</v>
      </c>
      <c r="E171" s="34">
        <f t="shared" si="12"/>
        <v>2.3680000000000003</v>
      </c>
      <c r="F171" s="34">
        <f t="shared" si="12"/>
        <v>3.5520000000000014</v>
      </c>
      <c r="G171" s="34">
        <f t="shared" si="12"/>
        <v>4.7360000000000024</v>
      </c>
      <c r="H171" s="34">
        <f t="shared" si="12"/>
        <v>5.9200000000000035</v>
      </c>
      <c r="I171" s="34">
        <f t="shared" si="12"/>
        <v>7.1040000000000045</v>
      </c>
      <c r="J171" s="34">
        <f t="shared" si="12"/>
        <v>8.2880000000000056</v>
      </c>
      <c r="K171" s="34">
        <f t="shared" si="12"/>
        <v>9.4720000000000066</v>
      </c>
      <c r="L171" s="34">
        <f t="shared" si="12"/>
        <v>10.656000000000008</v>
      </c>
      <c r="M171" s="34">
        <f t="shared" si="12"/>
        <v>11.840000000000009</v>
      </c>
      <c r="N171" s="34">
        <f t="shared" si="12"/>
        <v>13.02400000000001</v>
      </c>
      <c r="O171" s="34">
        <f t="shared" si="12"/>
        <v>14.208000000000011</v>
      </c>
      <c r="P171" s="34">
        <f t="shared" si="12"/>
        <v>15.392000000000012</v>
      </c>
      <c r="Q171" s="34">
        <f t="shared" si="12"/>
        <v>16.576000000000015</v>
      </c>
      <c r="R171" s="34">
        <f t="shared" si="12"/>
        <v>17.760000000000012</v>
      </c>
      <c r="S171" s="34">
        <f t="shared" si="12"/>
        <v>18.94400000000001</v>
      </c>
      <c r="T171" s="34">
        <f t="shared" si="12"/>
        <v>20.128000000000007</v>
      </c>
      <c r="U171" s="34">
        <f t="shared" si="12"/>
        <v>21.312000000000005</v>
      </c>
      <c r="V171" s="34">
        <f t="shared" si="12"/>
        <v>22.496000000000002</v>
      </c>
    </row>
    <row r="172" spans="1:16384" x14ac:dyDescent="0.3">
      <c r="A172" s="5" t="str">
        <f t="shared" ref="A172:V172" si="13">A27</f>
        <v>MAP Ref (inHg)</v>
      </c>
      <c r="B172" s="7" t="str">
        <f>B27</f>
        <v>MAP Ref  (psi) -&gt;</v>
      </c>
      <c r="C172" s="20">
        <f t="shared" si="13"/>
        <v>14.69</v>
      </c>
      <c r="D172" s="20">
        <f t="shared" si="13"/>
        <v>15.873999999999999</v>
      </c>
      <c r="E172" s="20">
        <f t="shared" si="13"/>
        <v>17.058</v>
      </c>
      <c r="F172" s="20">
        <f t="shared" si="13"/>
        <v>18.242000000000001</v>
      </c>
      <c r="G172" s="20">
        <f t="shared" si="13"/>
        <v>19.426000000000002</v>
      </c>
      <c r="H172" s="20">
        <f t="shared" si="13"/>
        <v>20.610000000000003</v>
      </c>
      <c r="I172" s="20">
        <f t="shared" si="13"/>
        <v>21.794000000000004</v>
      </c>
      <c r="J172" s="20">
        <f t="shared" si="13"/>
        <v>22.978000000000005</v>
      </c>
      <c r="K172" s="20">
        <f t="shared" si="13"/>
        <v>24.162000000000006</v>
      </c>
      <c r="L172" s="20">
        <f t="shared" si="13"/>
        <v>25.346000000000007</v>
      </c>
      <c r="M172" s="20">
        <f t="shared" si="13"/>
        <v>26.530000000000008</v>
      </c>
      <c r="N172" s="20">
        <f t="shared" si="13"/>
        <v>27.714000000000009</v>
      </c>
      <c r="O172" s="20">
        <f t="shared" si="13"/>
        <v>28.89800000000001</v>
      </c>
      <c r="P172" s="20">
        <f t="shared" si="13"/>
        <v>30.082000000000011</v>
      </c>
      <c r="Q172" s="20">
        <f t="shared" si="13"/>
        <v>31.266000000000012</v>
      </c>
      <c r="R172" s="20">
        <f t="shared" si="13"/>
        <v>32.45000000000001</v>
      </c>
      <c r="S172" s="20">
        <f t="shared" si="13"/>
        <v>33.634000000000007</v>
      </c>
      <c r="T172" s="20">
        <f t="shared" si="13"/>
        <v>34.818000000000005</v>
      </c>
      <c r="U172" s="20">
        <f t="shared" si="13"/>
        <v>36.002000000000002</v>
      </c>
      <c r="V172" s="20">
        <f t="shared" si="13"/>
        <v>37.186</v>
      </c>
    </row>
    <row r="173" spans="1:16384" x14ac:dyDescent="0.3">
      <c r="A173" s="18">
        <f t="shared" ref="A173:B192" si="14">A28</f>
        <v>29.909220080865488</v>
      </c>
      <c r="B173" s="23">
        <f t="shared" si="14"/>
        <v>600</v>
      </c>
      <c r="C173" s="68">
        <f>C100/$D$10</f>
        <v>0.73848313072769245</v>
      </c>
      <c r="D173" s="63">
        <f t="shared" ref="D173:V173" si="15">D100/$D$10</f>
        <v>0.80432185595757388</v>
      </c>
      <c r="E173" s="63">
        <f t="shared" si="15"/>
        <v>0.87016058118745543</v>
      </c>
      <c r="F173" s="63">
        <f t="shared" si="15"/>
        <v>0.93599930641733708</v>
      </c>
      <c r="G173" s="63">
        <f t="shared" si="15"/>
        <v>1.0018380316472186</v>
      </c>
      <c r="H173" s="63">
        <f t="shared" si="15"/>
        <v>1.0676767568771002</v>
      </c>
      <c r="I173" s="63">
        <f t="shared" si="15"/>
        <v>1.1335154821069815</v>
      </c>
      <c r="J173" s="63">
        <f t="shared" si="15"/>
        <v>1.1993542073368633</v>
      </c>
      <c r="K173" s="63">
        <f t="shared" si="15"/>
        <v>1.2651929325667448</v>
      </c>
      <c r="L173" s="63">
        <f t="shared" si="15"/>
        <v>1.3310316577966261</v>
      </c>
      <c r="M173" s="63">
        <f t="shared" si="15"/>
        <v>1.3968703830265077</v>
      </c>
      <c r="N173" s="63">
        <f t="shared" si="15"/>
        <v>1.4627091082563892</v>
      </c>
      <c r="O173" s="63">
        <f t="shared" si="15"/>
        <v>1.528547833486271</v>
      </c>
      <c r="P173" s="63">
        <f t="shared" si="15"/>
        <v>1.5943865587161521</v>
      </c>
      <c r="Q173" s="63">
        <f t="shared" si="15"/>
        <v>1.6602252839460339</v>
      </c>
      <c r="R173" s="63">
        <f t="shared" si="15"/>
        <v>1.7260640091759154</v>
      </c>
      <c r="S173" s="63">
        <f t="shared" si="15"/>
        <v>1.7919027344057961</v>
      </c>
      <c r="T173" s="63">
        <f t="shared" si="15"/>
        <v>1.8577414596356778</v>
      </c>
      <c r="U173" s="63">
        <f t="shared" si="15"/>
        <v>1.9235801848655589</v>
      </c>
      <c r="V173" s="64">
        <f t="shared" si="15"/>
        <v>1.98941891009544</v>
      </c>
      <c r="Z173" s="7"/>
    </row>
    <row r="174" spans="1:16384" x14ac:dyDescent="0.3">
      <c r="A174" s="18">
        <f t="shared" si="14"/>
        <v>32.319874715021015</v>
      </c>
      <c r="B174" s="23">
        <f t="shared" si="14"/>
        <v>800</v>
      </c>
      <c r="C174" s="69">
        <f t="shared" ref="C174:V174" si="16">C101/$D$10</f>
        <v>0.74222735185726507</v>
      </c>
      <c r="D174" s="4">
        <f t="shared" si="16"/>
        <v>0.80825094133412811</v>
      </c>
      <c r="E174" s="4">
        <f t="shared" si="16"/>
        <v>0.87427453081099127</v>
      </c>
      <c r="F174" s="4">
        <f t="shared" si="16"/>
        <v>0.94029812028785453</v>
      </c>
      <c r="G174" s="4">
        <f t="shared" si="16"/>
        <v>1.0063217097647177</v>
      </c>
      <c r="H174" s="4">
        <f t="shared" si="16"/>
        <v>1.0723452992415807</v>
      </c>
      <c r="I174" s="4">
        <f t="shared" si="16"/>
        <v>1.1383688887184438</v>
      </c>
      <c r="J174" s="4">
        <f t="shared" si="16"/>
        <v>1.2043924781953068</v>
      </c>
      <c r="K174" s="4">
        <f t="shared" si="16"/>
        <v>1.2704160676721701</v>
      </c>
      <c r="L174" s="4">
        <f t="shared" si="16"/>
        <v>1.3364396571490329</v>
      </c>
      <c r="M174" s="4">
        <f t="shared" si="16"/>
        <v>1.4024632466258964</v>
      </c>
      <c r="N174" s="4">
        <f t="shared" si="16"/>
        <v>1.4684868361027594</v>
      </c>
      <c r="O174" s="4">
        <f t="shared" si="16"/>
        <v>1.5345104255796227</v>
      </c>
      <c r="P174" s="4">
        <f t="shared" si="16"/>
        <v>1.6005340150564855</v>
      </c>
      <c r="Q174" s="4">
        <f t="shared" si="16"/>
        <v>1.6665576045333488</v>
      </c>
      <c r="R174" s="4">
        <f t="shared" si="16"/>
        <v>1.7325811940102118</v>
      </c>
      <c r="S174" s="4">
        <f t="shared" si="16"/>
        <v>1.7986047834870746</v>
      </c>
      <c r="T174" s="4">
        <f t="shared" si="16"/>
        <v>1.8646283729639377</v>
      </c>
      <c r="U174" s="4">
        <f t="shared" si="16"/>
        <v>1.9306519624408005</v>
      </c>
      <c r="V174" s="65">
        <f t="shared" si="16"/>
        <v>1.9966755519176633</v>
      </c>
    </row>
    <row r="175" spans="1:16384" x14ac:dyDescent="0.3">
      <c r="A175" s="18">
        <f t="shared" si="14"/>
        <v>34.73052934917655</v>
      </c>
      <c r="B175" s="23">
        <f t="shared" si="14"/>
        <v>1000</v>
      </c>
      <c r="C175" s="69">
        <f t="shared" ref="C175:V175" si="17">C102/$D$10</f>
        <v>0.78437093184059969</v>
      </c>
      <c r="D175" s="4">
        <f t="shared" si="17"/>
        <v>0.85439137368547413</v>
      </c>
      <c r="E175" s="4">
        <f t="shared" si="17"/>
        <v>0.92441181553034879</v>
      </c>
      <c r="F175" s="4">
        <f t="shared" si="17"/>
        <v>0.99443225737522334</v>
      </c>
      <c r="G175" s="4">
        <f t="shared" si="17"/>
        <v>1.064452699220098</v>
      </c>
      <c r="H175" s="4">
        <f t="shared" si="17"/>
        <v>1.1344731410649724</v>
      </c>
      <c r="I175" s="4">
        <f t="shared" si="17"/>
        <v>1.2044935829098469</v>
      </c>
      <c r="J175" s="4">
        <f t="shared" si="17"/>
        <v>1.2745140247547215</v>
      </c>
      <c r="K175" s="4">
        <f t="shared" si="17"/>
        <v>1.3445344665995962</v>
      </c>
      <c r="L175" s="4">
        <f t="shared" si="17"/>
        <v>1.4145549084444706</v>
      </c>
      <c r="M175" s="4">
        <f t="shared" si="17"/>
        <v>1.4845753502893453</v>
      </c>
      <c r="N175" s="4">
        <f t="shared" si="17"/>
        <v>1.5545957921342197</v>
      </c>
      <c r="O175" s="4">
        <f t="shared" si="17"/>
        <v>1.6246162339790942</v>
      </c>
      <c r="P175" s="4">
        <f t="shared" si="17"/>
        <v>1.6946366758239686</v>
      </c>
      <c r="Q175" s="4">
        <f t="shared" si="17"/>
        <v>1.7646571176688435</v>
      </c>
      <c r="R175" s="4">
        <f t="shared" si="17"/>
        <v>1.8346775595137179</v>
      </c>
      <c r="S175" s="4">
        <f t="shared" si="17"/>
        <v>1.9046980013585919</v>
      </c>
      <c r="T175" s="4">
        <f t="shared" si="17"/>
        <v>1.9747184432034668</v>
      </c>
      <c r="U175" s="4">
        <f t="shared" si="17"/>
        <v>2.0447388850483406</v>
      </c>
      <c r="V175" s="65">
        <f t="shared" si="17"/>
        <v>2.114759326893215</v>
      </c>
    </row>
    <row r="176" spans="1:16384" x14ac:dyDescent="0.3">
      <c r="A176" s="18">
        <f t="shared" si="14"/>
        <v>37.141183983332084</v>
      </c>
      <c r="B176" s="23">
        <f t="shared" si="14"/>
        <v>1250</v>
      </c>
      <c r="C176" s="69">
        <f t="shared" ref="C176:V176" si="18">C103/$D$10</f>
        <v>0.76997443024110224</v>
      </c>
      <c r="D176" s="4">
        <f t="shared" si="18"/>
        <v>0.83773114764217416</v>
      </c>
      <c r="E176" s="4">
        <f t="shared" si="18"/>
        <v>0.90548786504324652</v>
      </c>
      <c r="F176" s="4">
        <f t="shared" si="18"/>
        <v>0.97324458244431866</v>
      </c>
      <c r="G176" s="4">
        <f t="shared" si="18"/>
        <v>1.0410012998453908</v>
      </c>
      <c r="H176" s="4">
        <f t="shared" si="18"/>
        <v>1.1087580172464628</v>
      </c>
      <c r="I176" s="4">
        <f t="shared" si="18"/>
        <v>1.1765147346475351</v>
      </c>
      <c r="J176" s="4">
        <f t="shared" si="18"/>
        <v>1.2442714520486073</v>
      </c>
      <c r="K176" s="4">
        <f t="shared" si="18"/>
        <v>1.3120281694496796</v>
      </c>
      <c r="L176" s="4">
        <f t="shared" si="18"/>
        <v>1.3797848868507516</v>
      </c>
      <c r="M176" s="4">
        <f t="shared" si="18"/>
        <v>1.4475416042518239</v>
      </c>
      <c r="N176" s="4">
        <f t="shared" si="18"/>
        <v>1.5152983216528959</v>
      </c>
      <c r="O176" s="4">
        <f t="shared" si="18"/>
        <v>1.5830550390539682</v>
      </c>
      <c r="P176" s="4">
        <f t="shared" si="18"/>
        <v>1.65081175645504</v>
      </c>
      <c r="Q176" s="4">
        <f t="shared" si="18"/>
        <v>1.7185684738561122</v>
      </c>
      <c r="R176" s="4">
        <f t="shared" si="18"/>
        <v>1.7863251912571843</v>
      </c>
      <c r="S176" s="4">
        <f t="shared" si="18"/>
        <v>1.8540819086582563</v>
      </c>
      <c r="T176" s="4">
        <f t="shared" si="18"/>
        <v>1.9218386260593285</v>
      </c>
      <c r="U176" s="4">
        <f t="shared" si="18"/>
        <v>1.9895953434604001</v>
      </c>
      <c r="V176" s="65">
        <f t="shared" si="18"/>
        <v>2.0573520608614722</v>
      </c>
    </row>
    <row r="177" spans="1:22" x14ac:dyDescent="0.3">
      <c r="A177" s="18">
        <f t="shared" si="14"/>
        <v>39.551838617487618</v>
      </c>
      <c r="B177" s="23">
        <f t="shared" si="14"/>
        <v>1500</v>
      </c>
      <c r="C177" s="69">
        <f t="shared" ref="C177:V177" si="19">C104/$D$10</f>
        <v>0.77540919084922455</v>
      </c>
      <c r="D177" s="4">
        <f t="shared" si="19"/>
        <v>0.84321594661945609</v>
      </c>
      <c r="E177" s="4">
        <f t="shared" si="19"/>
        <v>0.91102270238968808</v>
      </c>
      <c r="F177" s="4">
        <f t="shared" si="19"/>
        <v>0.97882945815991973</v>
      </c>
      <c r="G177" s="4">
        <f t="shared" si="19"/>
        <v>1.0466362139301515</v>
      </c>
      <c r="H177" s="4">
        <f t="shared" si="19"/>
        <v>1.1144429697003833</v>
      </c>
      <c r="I177" s="4">
        <f t="shared" si="19"/>
        <v>1.182249725470615</v>
      </c>
      <c r="J177" s="4">
        <f t="shared" si="19"/>
        <v>1.2500564812408468</v>
      </c>
      <c r="K177" s="4">
        <f t="shared" si="19"/>
        <v>1.3178632370110788</v>
      </c>
      <c r="L177" s="4">
        <f t="shared" si="19"/>
        <v>1.3856699927813103</v>
      </c>
      <c r="M177" s="4">
        <f t="shared" si="19"/>
        <v>1.4534767485515421</v>
      </c>
      <c r="N177" s="4">
        <f t="shared" si="19"/>
        <v>1.5212835043217738</v>
      </c>
      <c r="O177" s="4">
        <f t="shared" si="19"/>
        <v>1.5890902600920056</v>
      </c>
      <c r="P177" s="4">
        <f t="shared" si="19"/>
        <v>1.6568970158622371</v>
      </c>
      <c r="Q177" s="4">
        <f t="shared" si="19"/>
        <v>1.7247037716324691</v>
      </c>
      <c r="R177" s="4">
        <f t="shared" si="19"/>
        <v>1.7925105274027007</v>
      </c>
      <c r="S177" s="4">
        <f t="shared" si="19"/>
        <v>1.8603172831729322</v>
      </c>
      <c r="T177" s="4">
        <f t="shared" si="19"/>
        <v>1.928124038943164</v>
      </c>
      <c r="U177" s="4">
        <f t="shared" si="19"/>
        <v>1.9959307947133955</v>
      </c>
      <c r="V177" s="65">
        <f t="shared" si="19"/>
        <v>2.0637375504836268</v>
      </c>
    </row>
    <row r="178" spans="1:22" x14ac:dyDescent="0.3">
      <c r="A178" s="18">
        <f t="shared" si="14"/>
        <v>41.962493251643146</v>
      </c>
      <c r="B178" s="23">
        <f t="shared" si="14"/>
        <v>1750</v>
      </c>
      <c r="C178" s="69">
        <f t="shared" ref="C178:V178" si="20">C105/$D$10</f>
        <v>0.7934073507553131</v>
      </c>
      <c r="D178" s="4">
        <f t="shared" si="20"/>
        <v>0.86339475210131333</v>
      </c>
      <c r="E178" s="4">
        <f t="shared" si="20"/>
        <v>0.93338215344731379</v>
      </c>
      <c r="F178" s="4">
        <f t="shared" si="20"/>
        <v>1.0033695547933141</v>
      </c>
      <c r="G178" s="4">
        <f t="shared" si="20"/>
        <v>1.0733569561393146</v>
      </c>
      <c r="H178" s="4">
        <f t="shared" si="20"/>
        <v>1.1433443574853148</v>
      </c>
      <c r="I178" s="4">
        <f t="shared" si="20"/>
        <v>1.2133317588313153</v>
      </c>
      <c r="J178" s="4">
        <f t="shared" si="20"/>
        <v>1.2833191601773157</v>
      </c>
      <c r="K178" s="4">
        <f t="shared" si="20"/>
        <v>1.353306561523316</v>
      </c>
      <c r="L178" s="4">
        <f t="shared" si="20"/>
        <v>1.4232939628693162</v>
      </c>
      <c r="M178" s="4">
        <f t="shared" si="20"/>
        <v>1.4932813642153169</v>
      </c>
      <c r="N178" s="4">
        <f t="shared" si="20"/>
        <v>1.5632687655613173</v>
      </c>
      <c r="O178" s="4">
        <f t="shared" si="20"/>
        <v>1.6332561669073176</v>
      </c>
      <c r="P178" s="4">
        <f t="shared" si="20"/>
        <v>1.7032435682533178</v>
      </c>
      <c r="Q178" s="4">
        <f t="shared" si="20"/>
        <v>1.7732309695993183</v>
      </c>
      <c r="R178" s="4">
        <f t="shared" si="20"/>
        <v>1.8432183709453185</v>
      </c>
      <c r="S178" s="4">
        <f t="shared" si="20"/>
        <v>1.9132057722913185</v>
      </c>
      <c r="T178" s="4">
        <f t="shared" si="20"/>
        <v>1.983193173637319</v>
      </c>
      <c r="U178" s="4">
        <f t="shared" si="20"/>
        <v>2.053180574983319</v>
      </c>
      <c r="V178" s="65">
        <f t="shared" si="20"/>
        <v>2.1231679763293192</v>
      </c>
    </row>
    <row r="179" spans="1:22" x14ac:dyDescent="0.3">
      <c r="A179" s="18">
        <f t="shared" si="14"/>
        <v>44.37314788579868</v>
      </c>
      <c r="B179" s="23">
        <f t="shared" si="14"/>
        <v>2000</v>
      </c>
      <c r="C179" s="69">
        <f t="shared" ref="C179:V179" si="21">C106/$D$10</f>
        <v>0.79507242821214297</v>
      </c>
      <c r="D179" s="4">
        <f t="shared" si="21"/>
        <v>0.8649102675790995</v>
      </c>
      <c r="E179" s="4">
        <f t="shared" si="21"/>
        <v>0.93474810694605626</v>
      </c>
      <c r="F179" s="4">
        <f t="shared" si="21"/>
        <v>1.0045859463130131</v>
      </c>
      <c r="G179" s="4">
        <f t="shared" si="21"/>
        <v>1.0744237856799699</v>
      </c>
      <c r="H179" s="4">
        <f t="shared" si="21"/>
        <v>1.1442616250469269</v>
      </c>
      <c r="I179" s="4">
        <f t="shared" si="21"/>
        <v>1.2140994644138836</v>
      </c>
      <c r="J179" s="4">
        <f t="shared" si="21"/>
        <v>1.2839373037808406</v>
      </c>
      <c r="K179" s="4">
        <f t="shared" si="21"/>
        <v>1.3537751431477973</v>
      </c>
      <c r="L179" s="4">
        <f t="shared" si="21"/>
        <v>1.4236129825147539</v>
      </c>
      <c r="M179" s="4">
        <f t="shared" si="21"/>
        <v>1.4934508218817106</v>
      </c>
      <c r="N179" s="4">
        <f t="shared" si="21"/>
        <v>1.5632886612486676</v>
      </c>
      <c r="O179" s="4">
        <f t="shared" si="21"/>
        <v>1.6331265006156246</v>
      </c>
      <c r="P179" s="4">
        <f t="shared" si="21"/>
        <v>1.7029643399825811</v>
      </c>
      <c r="Q179" s="4">
        <f t="shared" si="21"/>
        <v>1.7728021793495381</v>
      </c>
      <c r="R179" s="4">
        <f t="shared" si="21"/>
        <v>1.8426400187164946</v>
      </c>
      <c r="S179" s="4">
        <f t="shared" si="21"/>
        <v>1.9124778580834509</v>
      </c>
      <c r="T179" s="4">
        <f t="shared" si="21"/>
        <v>1.9823156974504079</v>
      </c>
      <c r="U179" s="4">
        <f t="shared" si="21"/>
        <v>2.0521535368173645</v>
      </c>
      <c r="V179" s="65">
        <f t="shared" si="21"/>
        <v>2.1219913761843205</v>
      </c>
    </row>
    <row r="180" spans="1:22" x14ac:dyDescent="0.3">
      <c r="A180" s="18">
        <f t="shared" si="14"/>
        <v>46.783802519954214</v>
      </c>
      <c r="B180" s="23">
        <f t="shared" si="14"/>
        <v>2250</v>
      </c>
      <c r="C180" s="69">
        <f t="shared" ref="C180:V180" si="22">C107/$D$10</f>
        <v>0.78301904060676331</v>
      </c>
      <c r="D180" s="4">
        <f t="shared" si="22"/>
        <v>0.85203199407976904</v>
      </c>
      <c r="E180" s="4">
        <f t="shared" si="22"/>
        <v>0.921044947552775</v>
      </c>
      <c r="F180" s="4">
        <f t="shared" si="22"/>
        <v>0.99005790102578084</v>
      </c>
      <c r="G180" s="4">
        <f t="shared" si="22"/>
        <v>1.0590708544987868</v>
      </c>
      <c r="H180" s="4">
        <f t="shared" si="22"/>
        <v>1.1280838079717925</v>
      </c>
      <c r="I180" s="4">
        <f t="shared" si="22"/>
        <v>1.1970967614447983</v>
      </c>
      <c r="J180" s="4">
        <f t="shared" si="22"/>
        <v>1.2661097149178042</v>
      </c>
      <c r="K180" s="4">
        <f t="shared" si="22"/>
        <v>1.3351226683908102</v>
      </c>
      <c r="L180" s="4">
        <f t="shared" si="22"/>
        <v>1.4041356218638159</v>
      </c>
      <c r="M180" s="4">
        <f t="shared" si="22"/>
        <v>1.4731485753368216</v>
      </c>
      <c r="N180" s="4">
        <f t="shared" si="22"/>
        <v>1.5421615288098278</v>
      </c>
      <c r="O180" s="4">
        <f t="shared" si="22"/>
        <v>1.6111744822828338</v>
      </c>
      <c r="P180" s="4">
        <f t="shared" si="22"/>
        <v>1.6801874357558393</v>
      </c>
      <c r="Q180" s="4">
        <f t="shared" si="22"/>
        <v>1.749200389228845</v>
      </c>
      <c r="R180" s="4">
        <f t="shared" si="22"/>
        <v>1.8182133427018508</v>
      </c>
      <c r="S180" s="4">
        <f t="shared" si="22"/>
        <v>1.8872262961748563</v>
      </c>
      <c r="T180" s="4">
        <f t="shared" si="22"/>
        <v>1.9562392496478624</v>
      </c>
      <c r="U180" s="4">
        <f t="shared" si="22"/>
        <v>2.0252522031208682</v>
      </c>
      <c r="V180" s="65">
        <f t="shared" si="22"/>
        <v>2.0942651565938735</v>
      </c>
    </row>
    <row r="181" spans="1:22" x14ac:dyDescent="0.3">
      <c r="A181" s="18">
        <f t="shared" si="14"/>
        <v>49.194457154109749</v>
      </c>
      <c r="B181" s="23">
        <f t="shared" si="14"/>
        <v>2500</v>
      </c>
      <c r="C181" s="69">
        <f t="shared" ref="C181:V181" si="23">C108/$D$10</f>
        <v>0.81513725602533427</v>
      </c>
      <c r="D181" s="4">
        <f t="shared" si="23"/>
        <v>0.88766783483523148</v>
      </c>
      <c r="E181" s="4">
        <f t="shared" si="23"/>
        <v>0.96019841364512892</v>
      </c>
      <c r="F181" s="4">
        <f t="shared" si="23"/>
        <v>1.0327289924550263</v>
      </c>
      <c r="G181" s="4">
        <f t="shared" si="23"/>
        <v>1.1052595712649236</v>
      </c>
      <c r="H181" s="4">
        <f t="shared" si="23"/>
        <v>1.1777901500748207</v>
      </c>
      <c r="I181" s="4">
        <f t="shared" si="23"/>
        <v>1.2503207288847182</v>
      </c>
      <c r="J181" s="4">
        <f t="shared" si="23"/>
        <v>1.3228513076946156</v>
      </c>
      <c r="K181" s="4">
        <f t="shared" si="23"/>
        <v>1.3953818865045131</v>
      </c>
      <c r="L181" s="4">
        <f t="shared" si="23"/>
        <v>1.4679124653144102</v>
      </c>
      <c r="M181" s="4">
        <f t="shared" si="23"/>
        <v>1.5404430441243075</v>
      </c>
      <c r="N181" s="4">
        <f t="shared" si="23"/>
        <v>1.6129736229342049</v>
      </c>
      <c r="O181" s="4">
        <f t="shared" si="23"/>
        <v>1.6855042017441022</v>
      </c>
      <c r="P181" s="4">
        <f t="shared" si="23"/>
        <v>1.7580347805539993</v>
      </c>
      <c r="Q181" s="4">
        <f t="shared" si="23"/>
        <v>1.8305653593638966</v>
      </c>
      <c r="R181" s="4">
        <f t="shared" si="23"/>
        <v>1.9030959381737937</v>
      </c>
      <c r="S181" s="4">
        <f t="shared" si="23"/>
        <v>1.9756265169836913</v>
      </c>
      <c r="T181" s="4">
        <f t="shared" si="23"/>
        <v>2.048157095793588</v>
      </c>
      <c r="U181" s="4">
        <f t="shared" si="23"/>
        <v>2.1206876746034853</v>
      </c>
      <c r="V181" s="65">
        <f t="shared" si="23"/>
        <v>2.1932182534133817</v>
      </c>
    </row>
    <row r="182" spans="1:22" x14ac:dyDescent="0.3">
      <c r="A182" s="18">
        <f t="shared" si="14"/>
        <v>51.605111788265276</v>
      </c>
      <c r="B182" s="23">
        <f t="shared" si="14"/>
        <v>2750</v>
      </c>
      <c r="C182" s="69">
        <f t="shared" ref="C182:V182" si="24">C109/$D$10</f>
        <v>0.81873731106950987</v>
      </c>
      <c r="D182" s="4">
        <f t="shared" si="24"/>
        <v>0.89180938849711833</v>
      </c>
      <c r="E182" s="4">
        <f t="shared" si="24"/>
        <v>0.96488146592472723</v>
      </c>
      <c r="F182" s="4">
        <f t="shared" si="24"/>
        <v>1.0379535433523359</v>
      </c>
      <c r="G182" s="4">
        <f t="shared" si="24"/>
        <v>1.1110256207799445</v>
      </c>
      <c r="H182" s="4">
        <f t="shared" si="24"/>
        <v>1.1840976982075533</v>
      </c>
      <c r="I182" s="4">
        <f t="shared" si="24"/>
        <v>1.2571697756351619</v>
      </c>
      <c r="J182" s="4">
        <f t="shared" si="24"/>
        <v>1.3302418530627707</v>
      </c>
      <c r="K182" s="4">
        <f t="shared" si="24"/>
        <v>1.4033139304903794</v>
      </c>
      <c r="L182" s="4">
        <f t="shared" si="24"/>
        <v>1.476386007917988</v>
      </c>
      <c r="M182" s="4">
        <f t="shared" si="24"/>
        <v>1.5494580853455966</v>
      </c>
      <c r="N182" s="4">
        <f t="shared" si="24"/>
        <v>1.6225301627732054</v>
      </c>
      <c r="O182" s="4">
        <f t="shared" si="24"/>
        <v>1.695602240200814</v>
      </c>
      <c r="P182" s="4">
        <f t="shared" si="24"/>
        <v>1.7686743176284228</v>
      </c>
      <c r="Q182" s="4">
        <f t="shared" si="24"/>
        <v>1.8417463950560313</v>
      </c>
      <c r="R182" s="4">
        <f t="shared" si="24"/>
        <v>1.9148184724836401</v>
      </c>
      <c r="S182" s="4">
        <f t="shared" si="24"/>
        <v>1.9878905499112485</v>
      </c>
      <c r="T182" s="4">
        <f t="shared" si="24"/>
        <v>2.0609626273388573</v>
      </c>
      <c r="U182" s="4">
        <f t="shared" si="24"/>
        <v>2.1340347047664654</v>
      </c>
      <c r="V182" s="65">
        <f t="shared" si="24"/>
        <v>2.2071067821940735</v>
      </c>
    </row>
    <row r="183" spans="1:22" x14ac:dyDescent="0.3">
      <c r="A183" s="18">
        <f t="shared" si="14"/>
        <v>54.01576642242081</v>
      </c>
      <c r="B183" s="23">
        <f t="shared" si="14"/>
        <v>3000</v>
      </c>
      <c r="C183" s="69">
        <f t="shared" ref="C183:V183" si="25">C110/$D$10</f>
        <v>0.82875082286985724</v>
      </c>
      <c r="D183" s="4">
        <f t="shared" si="25"/>
        <v>0.90293908401192358</v>
      </c>
      <c r="E183" s="4">
        <f t="shared" si="25"/>
        <v>0.97712734515399013</v>
      </c>
      <c r="F183" s="4">
        <f t="shared" si="25"/>
        <v>1.0513156062960569</v>
      </c>
      <c r="G183" s="4">
        <f t="shared" si="25"/>
        <v>1.1255038674381237</v>
      </c>
      <c r="H183" s="4">
        <f t="shared" si="25"/>
        <v>1.19969212858019</v>
      </c>
      <c r="I183" s="4">
        <f t="shared" si="25"/>
        <v>1.2738803897222568</v>
      </c>
      <c r="J183" s="4">
        <f t="shared" si="25"/>
        <v>1.3480686508643234</v>
      </c>
      <c r="K183" s="4">
        <f t="shared" si="25"/>
        <v>1.4222569120063899</v>
      </c>
      <c r="L183" s="4">
        <f t="shared" si="25"/>
        <v>1.4964451731484565</v>
      </c>
      <c r="M183" s="4">
        <f t="shared" si="25"/>
        <v>1.5706334342905228</v>
      </c>
      <c r="N183" s="4">
        <f t="shared" si="25"/>
        <v>1.6448216954325898</v>
      </c>
      <c r="O183" s="4">
        <f t="shared" si="25"/>
        <v>1.7190099565746562</v>
      </c>
      <c r="P183" s="4">
        <f t="shared" si="25"/>
        <v>1.7931982177167227</v>
      </c>
      <c r="Q183" s="4">
        <f t="shared" si="25"/>
        <v>1.8673864788587895</v>
      </c>
      <c r="R183" s="4">
        <f t="shared" si="25"/>
        <v>1.9415747400008556</v>
      </c>
      <c r="S183" s="4">
        <f t="shared" si="25"/>
        <v>2.0157630011429215</v>
      </c>
      <c r="T183" s="4">
        <f t="shared" si="25"/>
        <v>2.0899512622849885</v>
      </c>
      <c r="U183" s="4">
        <f t="shared" si="25"/>
        <v>2.1641395234270546</v>
      </c>
      <c r="V183" s="65">
        <f t="shared" si="25"/>
        <v>2.2383277845691207</v>
      </c>
    </row>
    <row r="184" spans="1:22" x14ac:dyDescent="0.3">
      <c r="A184" s="18">
        <f t="shared" si="14"/>
        <v>56.426421056576345</v>
      </c>
      <c r="B184" s="23">
        <f t="shared" si="14"/>
        <v>3250</v>
      </c>
      <c r="C184" s="69">
        <f t="shared" ref="C184:V184" si="26">C111/$D$10</f>
        <v>0.85941350920248116</v>
      </c>
      <c r="D184" s="4">
        <f t="shared" si="26"/>
        <v>0.93644103025882119</v>
      </c>
      <c r="E184" s="4">
        <f t="shared" si="26"/>
        <v>1.0134685513151616</v>
      </c>
      <c r="F184" s="4">
        <f t="shared" si="26"/>
        <v>1.090496072371502</v>
      </c>
      <c r="G184" s="4">
        <f t="shared" si="26"/>
        <v>1.1675235934278423</v>
      </c>
      <c r="H184" s="4">
        <f t="shared" si="26"/>
        <v>1.2445511144841823</v>
      </c>
      <c r="I184" s="4">
        <f t="shared" si="26"/>
        <v>1.3215786355405228</v>
      </c>
      <c r="J184" s="4">
        <f t="shared" si="26"/>
        <v>1.398606156596863</v>
      </c>
      <c r="K184" s="4">
        <f t="shared" si="26"/>
        <v>1.4756336776532035</v>
      </c>
      <c r="L184" s="4">
        <f t="shared" si="26"/>
        <v>1.5526611987095436</v>
      </c>
      <c r="M184" s="4">
        <f t="shared" si="26"/>
        <v>1.6296887197658838</v>
      </c>
      <c r="N184" s="4">
        <f t="shared" si="26"/>
        <v>1.7067162408222243</v>
      </c>
      <c r="O184" s="4">
        <f t="shared" si="26"/>
        <v>1.7837437618785648</v>
      </c>
      <c r="P184" s="4">
        <f t="shared" si="26"/>
        <v>1.8607712829349048</v>
      </c>
      <c r="Q184" s="4">
        <f t="shared" si="26"/>
        <v>1.937798803991245</v>
      </c>
      <c r="R184" s="4">
        <f t="shared" si="26"/>
        <v>2.0148263250475851</v>
      </c>
      <c r="S184" s="4">
        <f t="shared" si="26"/>
        <v>2.0918538461039247</v>
      </c>
      <c r="T184" s="4">
        <f t="shared" si="26"/>
        <v>2.1688813671602651</v>
      </c>
      <c r="U184" s="4">
        <f t="shared" si="26"/>
        <v>2.2459088882166052</v>
      </c>
      <c r="V184" s="65">
        <f t="shared" si="26"/>
        <v>2.3229364092729452</v>
      </c>
    </row>
    <row r="185" spans="1:22" x14ac:dyDescent="0.3">
      <c r="A185" s="18">
        <f t="shared" si="14"/>
        <v>58.837075690731879</v>
      </c>
      <c r="B185" s="23">
        <f t="shared" si="14"/>
        <v>3500</v>
      </c>
      <c r="C185" s="69">
        <f t="shared" ref="C185:V185" si="27">C112/$D$10</f>
        <v>0.8609477046607712</v>
      </c>
      <c r="D185" s="4">
        <f t="shared" si="27"/>
        <v>0.93834005061414316</v>
      </c>
      <c r="E185" s="4">
        <f t="shared" si="27"/>
        <v>1.0157323965675151</v>
      </c>
      <c r="F185" s="4">
        <f t="shared" si="27"/>
        <v>1.0931247425208872</v>
      </c>
      <c r="G185" s="4">
        <f t="shared" si="27"/>
        <v>1.1705170884742593</v>
      </c>
      <c r="H185" s="4">
        <f t="shared" si="27"/>
        <v>1.2479094344276311</v>
      </c>
      <c r="I185" s="4">
        <f t="shared" si="27"/>
        <v>1.3253017803810032</v>
      </c>
      <c r="J185" s="4">
        <f t="shared" si="27"/>
        <v>1.4026941263343755</v>
      </c>
      <c r="K185" s="4">
        <f t="shared" si="27"/>
        <v>1.4800864722877474</v>
      </c>
      <c r="L185" s="4">
        <f t="shared" si="27"/>
        <v>1.5574788182411192</v>
      </c>
      <c r="M185" s="4">
        <f t="shared" si="27"/>
        <v>1.6348711641944911</v>
      </c>
      <c r="N185" s="4">
        <f t="shared" si="27"/>
        <v>1.7122635101478636</v>
      </c>
      <c r="O185" s="4">
        <f t="shared" si="27"/>
        <v>1.7896558561012355</v>
      </c>
      <c r="P185" s="4">
        <f t="shared" si="27"/>
        <v>1.8670482020546075</v>
      </c>
      <c r="Q185" s="4">
        <f t="shared" si="27"/>
        <v>1.9444405480079794</v>
      </c>
      <c r="R185" s="4">
        <f t="shared" si="27"/>
        <v>2.0218328939613515</v>
      </c>
      <c r="S185" s="4">
        <f t="shared" si="27"/>
        <v>2.0992252399147229</v>
      </c>
      <c r="T185" s="4">
        <f t="shared" si="27"/>
        <v>2.1766175858680952</v>
      </c>
      <c r="U185" s="4">
        <f t="shared" si="27"/>
        <v>2.2540099318214666</v>
      </c>
      <c r="V185" s="65">
        <f t="shared" si="27"/>
        <v>2.3314022777748384</v>
      </c>
    </row>
    <row r="186" spans="1:22" x14ac:dyDescent="0.3">
      <c r="A186" s="18">
        <f t="shared" si="14"/>
        <v>61.247730324887407</v>
      </c>
      <c r="B186" s="23">
        <f t="shared" si="14"/>
        <v>3750</v>
      </c>
      <c r="C186" s="69">
        <f t="shared" ref="C186:V186" si="28">C113/$D$10</f>
        <v>0.86502599915108758</v>
      </c>
      <c r="D186" s="4">
        <f t="shared" si="28"/>
        <v>0.94350190094523922</v>
      </c>
      <c r="E186" s="4">
        <f t="shared" si="28"/>
        <v>1.0219778027393913</v>
      </c>
      <c r="F186" s="4">
        <f t="shared" si="28"/>
        <v>1.100453704533543</v>
      </c>
      <c r="G186" s="4">
        <f t="shared" si="28"/>
        <v>1.1789296063276948</v>
      </c>
      <c r="H186" s="4">
        <f t="shared" si="28"/>
        <v>1.2574055081218465</v>
      </c>
      <c r="I186" s="4">
        <f t="shared" si="28"/>
        <v>1.3358814099159984</v>
      </c>
      <c r="J186" s="4">
        <f t="shared" si="28"/>
        <v>1.4143573117101504</v>
      </c>
      <c r="K186" s="4">
        <f t="shared" si="28"/>
        <v>1.4928332135043021</v>
      </c>
      <c r="L186" s="4">
        <f t="shared" si="28"/>
        <v>1.5713091152984537</v>
      </c>
      <c r="M186" s="4">
        <f t="shared" si="28"/>
        <v>1.6497850170926058</v>
      </c>
      <c r="N186" s="4">
        <f t="shared" si="28"/>
        <v>1.7282609188867577</v>
      </c>
      <c r="O186" s="4">
        <f t="shared" si="28"/>
        <v>1.8067368206809096</v>
      </c>
      <c r="P186" s="4">
        <f t="shared" si="28"/>
        <v>1.885212722475061</v>
      </c>
      <c r="Q186" s="4">
        <f t="shared" si="28"/>
        <v>1.9636886242692129</v>
      </c>
      <c r="R186" s="4">
        <f t="shared" si="28"/>
        <v>2.042164526063365</v>
      </c>
      <c r="S186" s="4">
        <f t="shared" si="28"/>
        <v>2.1206404278575164</v>
      </c>
      <c r="T186" s="4">
        <f t="shared" si="28"/>
        <v>2.1991163296516683</v>
      </c>
      <c r="U186" s="4">
        <f t="shared" si="28"/>
        <v>2.2775922314458192</v>
      </c>
      <c r="V186" s="65">
        <f t="shared" si="28"/>
        <v>2.3560681332399707</v>
      </c>
    </row>
    <row r="187" spans="1:22" x14ac:dyDescent="0.3">
      <c r="A187" s="18">
        <f t="shared" si="14"/>
        <v>63.658384959042941</v>
      </c>
      <c r="B187" s="23">
        <f t="shared" si="14"/>
        <v>4000</v>
      </c>
      <c r="C187" s="69">
        <f t="shared" ref="C187:V187" si="29">C114/$D$10</f>
        <v>0.86891743902133212</v>
      </c>
      <c r="D187" s="4">
        <f t="shared" si="29"/>
        <v>0.94823591806540253</v>
      </c>
      <c r="E187" s="4">
        <f t="shared" si="29"/>
        <v>1.0275543971094732</v>
      </c>
      <c r="F187" s="4">
        <f t="shared" si="29"/>
        <v>1.1068728761535438</v>
      </c>
      <c r="G187" s="4">
        <f t="shared" si="29"/>
        <v>1.1861913551976144</v>
      </c>
      <c r="H187" s="4">
        <f t="shared" si="29"/>
        <v>1.2655098342416848</v>
      </c>
      <c r="I187" s="4">
        <f t="shared" si="29"/>
        <v>1.3448283132857553</v>
      </c>
      <c r="J187" s="4">
        <f t="shared" si="29"/>
        <v>1.4241467923298259</v>
      </c>
      <c r="K187" s="4">
        <f t="shared" si="29"/>
        <v>1.5034652713738965</v>
      </c>
      <c r="L187" s="4">
        <f t="shared" si="29"/>
        <v>1.5827837504179667</v>
      </c>
      <c r="M187" s="4">
        <f t="shared" si="29"/>
        <v>1.6621022294620373</v>
      </c>
      <c r="N187" s="4">
        <f t="shared" si="29"/>
        <v>1.7414207085061082</v>
      </c>
      <c r="O187" s="4">
        <f t="shared" si="29"/>
        <v>1.8207391875501784</v>
      </c>
      <c r="P187" s="4">
        <f t="shared" si="29"/>
        <v>1.9000576665942488</v>
      </c>
      <c r="Q187" s="4">
        <f t="shared" si="29"/>
        <v>1.9793761456383197</v>
      </c>
      <c r="R187" s="4">
        <f t="shared" si="29"/>
        <v>2.0586946246823898</v>
      </c>
      <c r="S187" s="4">
        <f t="shared" si="29"/>
        <v>2.1380131037264598</v>
      </c>
      <c r="T187" s="4">
        <f t="shared" si="29"/>
        <v>2.2173315827705302</v>
      </c>
      <c r="U187" s="4">
        <f t="shared" si="29"/>
        <v>2.2966500618146006</v>
      </c>
      <c r="V187" s="65">
        <f t="shared" si="29"/>
        <v>2.3759685408586706</v>
      </c>
    </row>
    <row r="188" spans="1:22" x14ac:dyDescent="0.3">
      <c r="A188" s="18">
        <f t="shared" si="14"/>
        <v>66.069039593198468</v>
      </c>
      <c r="B188" s="23">
        <f t="shared" si="14"/>
        <v>4250</v>
      </c>
      <c r="C188" s="69">
        <f t="shared" ref="C188:V188" si="30">C115/$D$10</f>
        <v>0.89538208325174806</v>
      </c>
      <c r="D188" s="4">
        <f t="shared" si="30"/>
        <v>0.97679267622187194</v>
      </c>
      <c r="E188" s="4">
        <f t="shared" si="30"/>
        <v>1.058203269191996</v>
      </c>
      <c r="F188" s="4">
        <f t="shared" si="30"/>
        <v>1.1396138621621201</v>
      </c>
      <c r="G188" s="4">
        <f t="shared" si="30"/>
        <v>1.2210244551322447</v>
      </c>
      <c r="H188" s="4">
        <f t="shared" si="30"/>
        <v>1.3024350481023683</v>
      </c>
      <c r="I188" s="4">
        <f t="shared" si="30"/>
        <v>1.3838456410724926</v>
      </c>
      <c r="J188" s="4">
        <f t="shared" si="30"/>
        <v>1.4652562340426167</v>
      </c>
      <c r="K188" s="4">
        <f t="shared" si="30"/>
        <v>1.5466668270127408</v>
      </c>
      <c r="L188" s="4">
        <f t="shared" si="30"/>
        <v>1.6280774199828647</v>
      </c>
      <c r="M188" s="4">
        <f t="shared" si="30"/>
        <v>1.7094880129529888</v>
      </c>
      <c r="N188" s="4">
        <f t="shared" si="30"/>
        <v>1.7908986059231133</v>
      </c>
      <c r="O188" s="4">
        <f t="shared" si="30"/>
        <v>1.8723091988932377</v>
      </c>
      <c r="P188" s="4">
        <f t="shared" si="30"/>
        <v>1.9537197918633613</v>
      </c>
      <c r="Q188" s="4">
        <f t="shared" si="30"/>
        <v>2.0351303848334856</v>
      </c>
      <c r="R188" s="4">
        <f t="shared" si="30"/>
        <v>2.1165409778036093</v>
      </c>
      <c r="S188" s="4">
        <f t="shared" si="30"/>
        <v>2.1979515707737334</v>
      </c>
      <c r="T188" s="4">
        <f t="shared" si="30"/>
        <v>2.2793621637438575</v>
      </c>
      <c r="U188" s="4">
        <f t="shared" si="30"/>
        <v>2.3607727567139811</v>
      </c>
      <c r="V188" s="65">
        <f t="shared" si="30"/>
        <v>2.4421833496841048</v>
      </c>
    </row>
    <row r="189" spans="1:22" x14ac:dyDescent="0.3">
      <c r="A189" s="18">
        <f t="shared" si="14"/>
        <v>68.479694227353988</v>
      </c>
      <c r="B189" s="23">
        <f t="shared" si="14"/>
        <v>4500</v>
      </c>
      <c r="C189" s="69">
        <f t="shared" ref="C189:V189" si="31">C116/$D$10</f>
        <v>0.91733225203498281</v>
      </c>
      <c r="D189" s="4">
        <f t="shared" si="31"/>
        <v>1.000406483275065</v>
      </c>
      <c r="E189" s="4">
        <f t="shared" si="31"/>
        <v>1.0834807145151473</v>
      </c>
      <c r="F189" s="4">
        <f t="shared" si="31"/>
        <v>1.1665549457552296</v>
      </c>
      <c r="G189" s="4">
        <f t="shared" si="31"/>
        <v>1.2496291769953121</v>
      </c>
      <c r="H189" s="4">
        <f t="shared" si="31"/>
        <v>1.3327034082353941</v>
      </c>
      <c r="I189" s="4">
        <f t="shared" si="31"/>
        <v>1.4157776394754766</v>
      </c>
      <c r="J189" s="4">
        <f t="shared" si="31"/>
        <v>1.4988518707155589</v>
      </c>
      <c r="K189" s="4">
        <f t="shared" si="31"/>
        <v>1.5819261019556412</v>
      </c>
      <c r="L189" s="4">
        <f t="shared" si="31"/>
        <v>1.6650003331957233</v>
      </c>
      <c r="M189" s="4">
        <f t="shared" si="31"/>
        <v>1.7480745644358058</v>
      </c>
      <c r="N189" s="4">
        <f t="shared" si="31"/>
        <v>1.8311487956758881</v>
      </c>
      <c r="O189" s="4">
        <f t="shared" si="31"/>
        <v>1.9142230269159703</v>
      </c>
      <c r="P189" s="4">
        <f t="shared" si="31"/>
        <v>1.9972972581560526</v>
      </c>
      <c r="Q189" s="4">
        <f t="shared" si="31"/>
        <v>2.0803714893961347</v>
      </c>
      <c r="R189" s="4">
        <f t="shared" si="31"/>
        <v>2.1634457206362172</v>
      </c>
      <c r="S189" s="4">
        <f t="shared" si="31"/>
        <v>2.2465199518762988</v>
      </c>
      <c r="T189" s="4">
        <f t="shared" si="31"/>
        <v>2.3295941831163809</v>
      </c>
      <c r="U189" s="4">
        <f t="shared" si="31"/>
        <v>2.412668414356463</v>
      </c>
      <c r="V189" s="65">
        <f t="shared" si="31"/>
        <v>2.495742645596545</v>
      </c>
    </row>
    <row r="190" spans="1:22" x14ac:dyDescent="0.3">
      <c r="A190" s="18">
        <f t="shared" si="14"/>
        <v>70.890348861509523</v>
      </c>
      <c r="B190" s="23">
        <f t="shared" si="14"/>
        <v>5000</v>
      </c>
      <c r="C190" s="69">
        <f t="shared" ref="C190:V190" si="32">C117/$D$10</f>
        <v>0.95508395794687251</v>
      </c>
      <c r="D190" s="4">
        <f t="shared" si="32"/>
        <v>1.0415055843680237</v>
      </c>
      <c r="E190" s="4">
        <f t="shared" si="32"/>
        <v>1.1279272107891753</v>
      </c>
      <c r="F190" s="4">
        <f t="shared" si="32"/>
        <v>1.2143488372103268</v>
      </c>
      <c r="G190" s="4">
        <f t="shared" si="32"/>
        <v>1.3007704636314783</v>
      </c>
      <c r="H190" s="4">
        <f t="shared" si="32"/>
        <v>1.3871920900526298</v>
      </c>
      <c r="I190" s="4">
        <f t="shared" si="32"/>
        <v>1.4736137164737813</v>
      </c>
      <c r="J190" s="4">
        <f t="shared" si="32"/>
        <v>1.5600353428949327</v>
      </c>
      <c r="K190" s="4">
        <f t="shared" si="32"/>
        <v>1.6464569693160842</v>
      </c>
      <c r="L190" s="4">
        <f t="shared" si="32"/>
        <v>1.7328785957372355</v>
      </c>
      <c r="M190" s="4">
        <f t="shared" si="32"/>
        <v>1.8193002221583872</v>
      </c>
      <c r="N190" s="4">
        <f t="shared" si="32"/>
        <v>1.9057218485795386</v>
      </c>
      <c r="O190" s="4">
        <f t="shared" si="32"/>
        <v>1.9921434750006901</v>
      </c>
      <c r="P190" s="4">
        <f t="shared" si="32"/>
        <v>2.0785651014218414</v>
      </c>
      <c r="Q190" s="4">
        <f t="shared" si="32"/>
        <v>2.1649867278429928</v>
      </c>
      <c r="R190" s="4">
        <f t="shared" si="32"/>
        <v>2.2514083542641443</v>
      </c>
      <c r="S190" s="4">
        <f t="shared" si="32"/>
        <v>2.3378299806852954</v>
      </c>
      <c r="T190" s="4">
        <f t="shared" si="32"/>
        <v>2.4242516071064468</v>
      </c>
      <c r="U190" s="4">
        <f t="shared" si="32"/>
        <v>2.5106732335275979</v>
      </c>
      <c r="V190" s="65">
        <f t="shared" si="32"/>
        <v>2.5970948599487489</v>
      </c>
    </row>
    <row r="191" spans="1:22" x14ac:dyDescent="0.3">
      <c r="A191" s="18">
        <f t="shared" si="14"/>
        <v>73.301003495665043</v>
      </c>
      <c r="B191" s="23">
        <f t="shared" si="14"/>
        <v>6000</v>
      </c>
      <c r="C191" s="69">
        <f t="shared" ref="C191:V191" si="33">C118/$D$10</f>
        <v>1.0101071570285969</v>
      </c>
      <c r="D191" s="4">
        <f t="shared" si="33"/>
        <v>1.1013979532542635</v>
      </c>
      <c r="E191" s="4">
        <f t="shared" si="33"/>
        <v>1.1926887494799305</v>
      </c>
      <c r="F191" s="4">
        <f t="shared" si="33"/>
        <v>1.2839795457055976</v>
      </c>
      <c r="G191" s="4">
        <f t="shared" si="33"/>
        <v>1.3752703419312646</v>
      </c>
      <c r="H191" s="4">
        <f t="shared" si="33"/>
        <v>1.4665611381569312</v>
      </c>
      <c r="I191" s="4">
        <f t="shared" si="33"/>
        <v>1.5578519343825983</v>
      </c>
      <c r="J191" s="4">
        <f t="shared" si="33"/>
        <v>1.6491427306082651</v>
      </c>
      <c r="K191" s="4">
        <f t="shared" si="33"/>
        <v>1.7404335268339322</v>
      </c>
      <c r="L191" s="4">
        <f t="shared" si="33"/>
        <v>1.831724323059599</v>
      </c>
      <c r="M191" s="4">
        <f t="shared" si="33"/>
        <v>1.923015119285266</v>
      </c>
      <c r="N191" s="4">
        <f t="shared" si="33"/>
        <v>2.0143059155109326</v>
      </c>
      <c r="O191" s="4">
        <f t="shared" si="33"/>
        <v>2.1055967117365997</v>
      </c>
      <c r="P191" s="4">
        <f t="shared" si="33"/>
        <v>2.1968875079622667</v>
      </c>
      <c r="Q191" s="4">
        <f t="shared" si="33"/>
        <v>2.2881783041879338</v>
      </c>
      <c r="R191" s="4">
        <f t="shared" si="33"/>
        <v>2.3794691004135999</v>
      </c>
      <c r="S191" s="4">
        <f t="shared" si="33"/>
        <v>2.4707598966392665</v>
      </c>
      <c r="T191" s="4">
        <f t="shared" si="33"/>
        <v>2.5620506928649331</v>
      </c>
      <c r="U191" s="4">
        <f t="shared" si="33"/>
        <v>2.6533414890905997</v>
      </c>
      <c r="V191" s="65">
        <f t="shared" si="33"/>
        <v>2.7446322853162664</v>
      </c>
    </row>
    <row r="192" spans="1:22" x14ac:dyDescent="0.3">
      <c r="A192" s="18">
        <f t="shared" si="14"/>
        <v>75.711658129820563</v>
      </c>
      <c r="B192" s="23">
        <f t="shared" si="14"/>
        <v>6500</v>
      </c>
      <c r="C192" s="70">
        <f t="shared" ref="C192:V192" si="34">C119/$D$10</f>
        <v>1.0173321855705972</v>
      </c>
      <c r="D192" s="66">
        <f t="shared" si="34"/>
        <v>1.1092759606448572</v>
      </c>
      <c r="E192" s="66">
        <f t="shared" si="34"/>
        <v>1.2012197357191174</v>
      </c>
      <c r="F192" s="66">
        <f t="shared" si="34"/>
        <v>1.2931635107933779</v>
      </c>
      <c r="G192" s="66">
        <f t="shared" si="34"/>
        <v>1.3851072858676381</v>
      </c>
      <c r="H192" s="66">
        <f t="shared" si="34"/>
        <v>1.4770510609418981</v>
      </c>
      <c r="I192" s="66">
        <f t="shared" si="34"/>
        <v>1.5689948360161585</v>
      </c>
      <c r="J192" s="66">
        <f t="shared" si="34"/>
        <v>1.6609386110904185</v>
      </c>
      <c r="K192" s="66">
        <f t="shared" si="34"/>
        <v>1.752882386164679</v>
      </c>
      <c r="L192" s="66">
        <f t="shared" si="34"/>
        <v>1.8448261612389389</v>
      </c>
      <c r="M192" s="66">
        <f t="shared" si="34"/>
        <v>1.9367699363131992</v>
      </c>
      <c r="N192" s="66">
        <f t="shared" si="34"/>
        <v>2.0287137113874594</v>
      </c>
      <c r="O192" s="66">
        <f t="shared" si="34"/>
        <v>2.1206574864617198</v>
      </c>
      <c r="P192" s="66">
        <f t="shared" si="34"/>
        <v>2.2126012615359794</v>
      </c>
      <c r="Q192" s="66">
        <f t="shared" si="34"/>
        <v>2.3045450366102398</v>
      </c>
      <c r="R192" s="66">
        <f t="shared" si="34"/>
        <v>2.3964888116844998</v>
      </c>
      <c r="S192" s="66">
        <f t="shared" si="34"/>
        <v>2.4884325867587593</v>
      </c>
      <c r="T192" s="66">
        <f t="shared" si="34"/>
        <v>2.5803763618330193</v>
      </c>
      <c r="U192" s="66">
        <f t="shared" si="34"/>
        <v>2.6723201369072793</v>
      </c>
      <c r="V192" s="67">
        <f t="shared" si="34"/>
        <v>2.7642639119815393</v>
      </c>
    </row>
    <row r="236" spans="1:3" x14ac:dyDescent="0.3">
      <c r="A236" s="6"/>
    </row>
    <row r="237" spans="1:3" x14ac:dyDescent="0.3">
      <c r="A237" s="5"/>
      <c r="B237" s="1"/>
      <c r="C237" s="19"/>
    </row>
    <row r="238" spans="1:3" x14ac:dyDescent="0.3">
      <c r="A238" s="7"/>
      <c r="B238" s="7"/>
      <c r="C238" s="19"/>
    </row>
    <row r="239" spans="1:3" x14ac:dyDescent="0.3">
      <c r="A239" s="24"/>
      <c r="B239" s="19"/>
      <c r="C239" s="19"/>
    </row>
    <row r="240" spans="1:3" x14ac:dyDescent="0.3">
      <c r="A240" s="24"/>
      <c r="B240" s="19"/>
      <c r="C240" s="19"/>
    </row>
    <row r="241" spans="1:3" x14ac:dyDescent="0.3">
      <c r="A241" s="24"/>
      <c r="B241" s="19"/>
      <c r="C241" s="19"/>
    </row>
    <row r="242" spans="1:3" x14ac:dyDescent="0.3">
      <c r="A242" s="24"/>
      <c r="B242" s="19"/>
      <c r="C242" s="19"/>
    </row>
    <row r="243" spans="1:3" x14ac:dyDescent="0.3">
      <c r="A243" s="24"/>
      <c r="B243" s="19"/>
      <c r="C243" s="19"/>
    </row>
    <row r="244" spans="1:3" x14ac:dyDescent="0.3">
      <c r="A244" s="24"/>
      <c r="B244" s="19"/>
      <c r="C244" s="19"/>
    </row>
    <row r="245" spans="1:3" x14ac:dyDescent="0.3">
      <c r="A245" s="24"/>
      <c r="B245" s="19"/>
      <c r="C245" s="19"/>
    </row>
    <row r="246" spans="1:3" x14ac:dyDescent="0.3">
      <c r="A246" s="24"/>
      <c r="B246" s="19"/>
      <c r="C246" s="19"/>
    </row>
    <row r="247" spans="1:3" x14ac:dyDescent="0.3">
      <c r="A247" s="24"/>
      <c r="B247" s="19"/>
      <c r="C247" s="19"/>
    </row>
    <row r="248" spans="1:3" x14ac:dyDescent="0.3">
      <c r="A248" s="24"/>
      <c r="B248" s="19"/>
      <c r="C248" s="19"/>
    </row>
    <row r="249" spans="1:3" x14ac:dyDescent="0.3">
      <c r="A249" s="24"/>
      <c r="B249" s="19"/>
      <c r="C249" s="19"/>
    </row>
    <row r="250" spans="1:3" x14ac:dyDescent="0.3">
      <c r="A250" s="24"/>
      <c r="B250" s="19"/>
      <c r="C250" s="19"/>
    </row>
    <row r="251" spans="1:3" x14ac:dyDescent="0.3">
      <c r="A251" s="24"/>
      <c r="B251" s="19"/>
      <c r="C251" s="19"/>
    </row>
    <row r="252" spans="1:3" x14ac:dyDescent="0.3">
      <c r="A252" s="24"/>
      <c r="B252" s="19"/>
      <c r="C252" s="19"/>
    </row>
    <row r="253" spans="1:3" x14ac:dyDescent="0.3">
      <c r="A253" s="24"/>
      <c r="B253" s="19"/>
      <c r="C253" s="19"/>
    </row>
    <row r="254" spans="1:3" x14ac:dyDescent="0.3">
      <c r="A254" s="24"/>
      <c r="B254" s="19"/>
    </row>
    <row r="255" spans="1:3" x14ac:dyDescent="0.3">
      <c r="A255" s="24"/>
      <c r="B255" s="19"/>
    </row>
    <row r="256" spans="1:3" x14ac:dyDescent="0.3">
      <c r="A256" s="24"/>
      <c r="B256" s="19"/>
    </row>
    <row r="257" spans="1:2" x14ac:dyDescent="0.3">
      <c r="A257" s="24"/>
      <c r="B257" s="19"/>
    </row>
    <row r="258" spans="1:2" x14ac:dyDescent="0.3">
      <c r="A258" s="24"/>
      <c r="B258" s="19"/>
    </row>
    <row r="500" spans="4:4" x14ac:dyDescent="0.3">
      <c r="D500" t="s">
        <v>74</v>
      </c>
    </row>
    <row r="501" spans="4:4" x14ac:dyDescent="0.3">
      <c r="D501" t="s">
        <v>74</v>
      </c>
    </row>
    <row r="502" spans="4:4" x14ac:dyDescent="0.3">
      <c r="D502" t="s">
        <v>74</v>
      </c>
    </row>
    <row r="503" spans="4:4" x14ac:dyDescent="0.3">
      <c r="D503" t="s">
        <v>74</v>
      </c>
    </row>
    <row r="504" spans="4:4" x14ac:dyDescent="0.3">
      <c r="D504" t="s">
        <v>74</v>
      </c>
    </row>
    <row r="505" spans="4:4" x14ac:dyDescent="0.3">
      <c r="D505" t="s">
        <v>74</v>
      </c>
    </row>
    <row r="506" spans="4:4" x14ac:dyDescent="0.3">
      <c r="D506" t="s">
        <v>74</v>
      </c>
    </row>
    <row r="507" spans="4:4" x14ac:dyDescent="0.3">
      <c r="D507" t="s">
        <v>74</v>
      </c>
    </row>
    <row r="508" spans="4:4" x14ac:dyDescent="0.3">
      <c r="D508" t="s">
        <v>74</v>
      </c>
    </row>
    <row r="509" spans="4:4" x14ac:dyDescent="0.3">
      <c r="D509" t="s">
        <v>74</v>
      </c>
    </row>
    <row r="510" spans="4:4" x14ac:dyDescent="0.3">
      <c r="D510" t="s">
        <v>74</v>
      </c>
    </row>
    <row r="511" spans="4:4" x14ac:dyDescent="0.3">
      <c r="D511" t="s">
        <v>74</v>
      </c>
    </row>
    <row r="512" spans="4:4" x14ac:dyDescent="0.3">
      <c r="D512" t="s">
        <v>74</v>
      </c>
    </row>
    <row r="513" spans="4:4" x14ac:dyDescent="0.3">
      <c r="D513" t="s">
        <v>74</v>
      </c>
    </row>
    <row r="514" spans="4:4" x14ac:dyDescent="0.3">
      <c r="D514" t="s">
        <v>74</v>
      </c>
    </row>
    <row r="515" spans="4:4" x14ac:dyDescent="0.3">
      <c r="D515" t="s">
        <v>74</v>
      </c>
    </row>
    <row r="516" spans="4:4" x14ac:dyDescent="0.3">
      <c r="D516" t="s">
        <v>74</v>
      </c>
    </row>
    <row r="517" spans="4:4" x14ac:dyDescent="0.3">
      <c r="D517" t="s">
        <v>74</v>
      </c>
    </row>
    <row r="518" spans="4:4" x14ac:dyDescent="0.3">
      <c r="D518" t="s">
        <v>74</v>
      </c>
    </row>
    <row r="519" spans="4:4" x14ac:dyDescent="0.3">
      <c r="D519" t="s">
        <v>74</v>
      </c>
    </row>
  </sheetData>
  <mergeCells count="3">
    <mergeCell ref="A15:A16"/>
    <mergeCell ref="A13:B13"/>
    <mergeCell ref="A14:B14"/>
  </mergeCells>
  <conditionalFormatting sqref="C100:V1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3:V19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:V4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ignoredErrors>
    <ignoredError sqref="G8:H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5"/>
  <sheetViews>
    <sheetView zoomScaleNormal="100" workbookViewId="0">
      <selection activeCell="R6" sqref="R6"/>
    </sheetView>
  </sheetViews>
  <sheetFormatPr defaultRowHeight="14.4" x14ac:dyDescent="0.3"/>
  <cols>
    <col min="1" max="1" width="12.5546875" customWidth="1"/>
    <col min="2" max="2" width="19.21875" customWidth="1"/>
    <col min="3" max="3" width="10.21875" customWidth="1"/>
    <col min="5" max="5" width="9.6640625" customWidth="1"/>
    <col min="17" max="17" width="10.33203125" bestFit="1" customWidth="1"/>
  </cols>
  <sheetData>
    <row r="1" spans="1:22" ht="15" thickBot="1" x14ac:dyDescent="0.35">
      <c r="A1" s="1" t="s">
        <v>84</v>
      </c>
      <c r="Q1" s="38" t="s">
        <v>75</v>
      </c>
    </row>
    <row r="2" spans="1:22" x14ac:dyDescent="0.3">
      <c r="C2" s="7" t="s">
        <v>20</v>
      </c>
      <c r="E2" s="6" t="s">
        <v>65</v>
      </c>
      <c r="F2" s="7"/>
      <c r="Q2" s="39" t="s">
        <v>76</v>
      </c>
    </row>
    <row r="3" spans="1:22" x14ac:dyDescent="0.3">
      <c r="A3" s="1" t="s">
        <v>4</v>
      </c>
      <c r="C3" s="32">
        <f>'COBB VE Tuning Aid'!$D$5</f>
        <v>1.3496999999999999E-3</v>
      </c>
      <c r="E3" s="27" t="s">
        <v>96</v>
      </c>
      <c r="F3" s="3"/>
      <c r="Q3" s="40" t="s">
        <v>78</v>
      </c>
    </row>
    <row r="4" spans="1:22" ht="15" thickBot="1" x14ac:dyDescent="0.35">
      <c r="E4" s="27" t="s">
        <v>97</v>
      </c>
      <c r="Q4" s="41" t="s">
        <v>77</v>
      </c>
    </row>
    <row r="5" spans="1:22" ht="15" thickBot="1" x14ac:dyDescent="0.35">
      <c r="Q5" s="44" t="s">
        <v>77</v>
      </c>
    </row>
    <row r="6" spans="1:22" ht="15" thickBot="1" x14ac:dyDescent="0.35">
      <c r="A6" s="1"/>
      <c r="C6" s="3"/>
      <c r="D6" s="3"/>
      <c r="E6" s="8"/>
      <c r="F6" s="3"/>
      <c r="Q6" s="43" t="s">
        <v>77</v>
      </c>
    </row>
    <row r="7" spans="1:22" x14ac:dyDescent="0.3">
      <c r="B7" s="1" t="s">
        <v>24</v>
      </c>
      <c r="C7" s="21">
        <f>'COBB VE Tuning Aid'!$C$16</f>
        <v>1</v>
      </c>
    </row>
    <row r="8" spans="1:22" x14ac:dyDescent="0.3">
      <c r="A8" s="5" t="s">
        <v>0</v>
      </c>
      <c r="B8" s="1" t="s">
        <v>9</v>
      </c>
      <c r="C8" s="42">
        <f t="shared" ref="C8:V8" si="0">(C$9*C$11)+C$10</f>
        <v>2.87</v>
      </c>
      <c r="D8" s="42">
        <f t="shared" si="0"/>
        <v>8.6498000000000008</v>
      </c>
      <c r="E8" s="42">
        <f t="shared" si="0"/>
        <v>13.9198</v>
      </c>
      <c r="F8" s="42">
        <f t="shared" si="0"/>
        <v>19.589200000000002</v>
      </c>
      <c r="G8" s="42">
        <f t="shared" si="0"/>
        <v>25.090800000000002</v>
      </c>
      <c r="H8" s="42">
        <f t="shared" si="0"/>
        <v>30.131</v>
      </c>
      <c r="I8" s="42">
        <f t="shared" si="0"/>
        <v>35.595799999999997</v>
      </c>
      <c r="J8" s="42">
        <f t="shared" si="0"/>
        <v>41.672600000000003</v>
      </c>
      <c r="K8" s="42">
        <f t="shared" si="0"/>
        <v>45.351400000000005</v>
      </c>
      <c r="L8" s="42">
        <f t="shared" si="0"/>
        <v>50.395600000000009</v>
      </c>
      <c r="M8" s="42">
        <f t="shared" si="0"/>
        <v>54.960000000000008</v>
      </c>
      <c r="N8" s="42">
        <f t="shared" si="0"/>
        <v>58.083400000000012</v>
      </c>
      <c r="O8" s="42">
        <f t="shared" si="0"/>
        <v>62.885600000000018</v>
      </c>
      <c r="P8" s="42">
        <f t="shared" si="0"/>
        <v>67.219000000000023</v>
      </c>
      <c r="Q8" s="42">
        <f t="shared" si="0"/>
        <v>71.566200000000023</v>
      </c>
      <c r="R8" s="42">
        <f t="shared" si="0"/>
        <v>74.448900000000023</v>
      </c>
      <c r="S8" s="42">
        <f t="shared" si="0"/>
        <v>77.562000000000026</v>
      </c>
      <c r="T8" s="42">
        <f t="shared" si="0"/>
        <v>79.125400000000027</v>
      </c>
      <c r="U8" s="42">
        <f t="shared" si="0"/>
        <v>79.271600000000035</v>
      </c>
      <c r="V8" s="42">
        <f t="shared" si="0"/>
        <v>82.925800000000038</v>
      </c>
    </row>
    <row r="9" spans="1:22" x14ac:dyDescent="0.3">
      <c r="A9" s="5" t="s">
        <v>1</v>
      </c>
      <c r="B9" s="1" t="s">
        <v>22</v>
      </c>
      <c r="C9" s="31">
        <f>'COBB VE Tuning Aid'!C18</f>
        <v>29286</v>
      </c>
      <c r="D9" s="31">
        <f>'COBB VE Tuning Aid'!D18</f>
        <v>29204</v>
      </c>
      <c r="E9" s="31">
        <f>'COBB VE Tuning Aid'!E18</f>
        <v>27537</v>
      </c>
      <c r="F9" s="31">
        <f>'COBB VE Tuning Aid'!F18</f>
        <v>28457</v>
      </c>
      <c r="G9" s="31">
        <f>'COBB VE Tuning Aid'!G18</f>
        <v>28436</v>
      </c>
      <c r="H9" s="31">
        <f>'COBB VE Tuning Aid'!H18</f>
        <v>27550</v>
      </c>
      <c r="I9" s="31">
        <f>'COBB VE Tuning Aid'!I18</f>
        <v>27609</v>
      </c>
      <c r="J9" s="31">
        <f>'COBB VE Tuning Aid'!J18</f>
        <v>27939</v>
      </c>
      <c r="K9" s="31">
        <f>'COBB VE Tuning Aid'!K18</f>
        <v>26584</v>
      </c>
      <c r="L9" s="31">
        <f>'COBB VE Tuning Aid'!L18</f>
        <v>26387</v>
      </c>
      <c r="M9" s="31">
        <f>'COBB VE Tuning Aid'!M18</f>
        <v>25990</v>
      </c>
      <c r="N9" s="31">
        <f>'COBB VE Tuning Aid'!N18</f>
        <v>25032</v>
      </c>
      <c r="O9" s="31">
        <f>'COBB VE Tuning Aid'!O18</f>
        <v>24914</v>
      </c>
      <c r="P9" s="31">
        <f>'COBB VE Tuning Aid'!P18</f>
        <v>24570</v>
      </c>
      <c r="Q9" s="31">
        <f>'COBB VE Tuning Aid'!Q18</f>
        <v>24309</v>
      </c>
      <c r="R9" s="31">
        <f>'COBB VE Tuning Aid'!R18</f>
        <v>23684.3</v>
      </c>
      <c r="S9" s="31">
        <f>'COBB VE Tuning Aid'!S18</f>
        <v>23210</v>
      </c>
      <c r="T9" s="31">
        <f>'COBB VE Tuning Aid'!T18</f>
        <v>22311</v>
      </c>
      <c r="U9" s="31">
        <f>'COBB VE Tuning Aid'!U18</f>
        <v>21121</v>
      </c>
      <c r="V9" s="31">
        <f>'COBB VE Tuning Aid'!V18</f>
        <v>20971</v>
      </c>
    </row>
    <row r="10" spans="1:22" x14ac:dyDescent="0.3">
      <c r="A10" s="5" t="s">
        <v>3</v>
      </c>
      <c r="B10" s="1" t="s">
        <v>21</v>
      </c>
      <c r="C10" s="24">
        <f>'COBB VE Tuning Aid'!C19</f>
        <v>2.87</v>
      </c>
      <c r="D10" s="24">
        <f>'COBB VE Tuning Aid'!D19</f>
        <v>2.8090000000000002</v>
      </c>
      <c r="E10" s="24">
        <f>'COBB VE Tuning Aid'!E19</f>
        <v>2.9049999999999998</v>
      </c>
      <c r="F10" s="24">
        <f>'COBB VE Tuning Aid'!F19</f>
        <v>2.5150000000000001</v>
      </c>
      <c r="G10" s="24">
        <f>'COBB VE Tuning Aid'!G19</f>
        <v>2.3420000000000001</v>
      </c>
      <c r="H10" s="24">
        <f>'COBB VE Tuning Aid'!H19</f>
        <v>2.581</v>
      </c>
      <c r="I10" s="24">
        <f>'COBB VE Tuning Aid'!I19</f>
        <v>2.4649999999999999</v>
      </c>
      <c r="J10" s="24">
        <f>'COBB VE Tuning Aid'!J19</f>
        <v>2.5579999999999998</v>
      </c>
      <c r="K10" s="24">
        <f>'COBB VE Tuning Aid'!K19</f>
        <v>2.8170000000000002</v>
      </c>
      <c r="L10" s="24">
        <f>'COBB VE Tuning Aid'!L19</f>
        <v>2.899</v>
      </c>
      <c r="M10" s="24">
        <f>'COBB VE Tuning Aid'!M19</f>
        <v>2.98</v>
      </c>
      <c r="N10" s="24">
        <f>'COBB VE Tuning Aid'!N19</f>
        <v>3.0129999999999999</v>
      </c>
      <c r="O10" s="24">
        <f>'COBB VE Tuning Aid'!O19</f>
        <v>3.0920000000000001</v>
      </c>
      <c r="P10" s="24">
        <f>'COBB VE Tuning Aid'!P19</f>
        <v>3.3370000000000002</v>
      </c>
      <c r="Q10" s="24">
        <f>'COBB VE Tuning Aid'!Q19</f>
        <v>3.5009999999999999</v>
      </c>
      <c r="R10" s="24">
        <f>'COBB VE Tuning Aid'!R19</f>
        <v>3.3959999999999999</v>
      </c>
      <c r="S10" s="24">
        <f>'COBB VE Tuning Aid'!S19</f>
        <v>3.29</v>
      </c>
      <c r="T10" s="24">
        <f>'COBB VE Tuning Aid'!T19</f>
        <v>3.2679999999999998</v>
      </c>
      <c r="U10" s="24">
        <f>'COBB VE Tuning Aid'!U19</f>
        <v>3.2360000000000002</v>
      </c>
      <c r="V10" s="24">
        <f>'COBB VE Tuning Aid'!V19</f>
        <v>3.2360000000000002</v>
      </c>
    </row>
    <row r="11" spans="1:22" x14ac:dyDescent="0.3">
      <c r="A11" s="5" t="s">
        <v>2</v>
      </c>
      <c r="B11" s="1" t="s">
        <v>25</v>
      </c>
      <c r="C11" s="11">
        <v>0</v>
      </c>
      <c r="D11" s="11">
        <f>C11+0.0002</f>
        <v>2.0000000000000001E-4</v>
      </c>
      <c r="E11" s="11">
        <f t="shared" ref="E11:V11" si="1">D11+0.0002</f>
        <v>4.0000000000000002E-4</v>
      </c>
      <c r="F11" s="11">
        <f t="shared" si="1"/>
        <v>6.0000000000000006E-4</v>
      </c>
      <c r="G11" s="11">
        <f t="shared" si="1"/>
        <v>8.0000000000000004E-4</v>
      </c>
      <c r="H11" s="11">
        <f t="shared" si="1"/>
        <v>1E-3</v>
      </c>
      <c r="I11" s="11">
        <f t="shared" si="1"/>
        <v>1.2000000000000001E-3</v>
      </c>
      <c r="J11" s="11">
        <f t="shared" si="1"/>
        <v>1.4000000000000002E-3</v>
      </c>
      <c r="K11" s="11">
        <f t="shared" si="1"/>
        <v>1.6000000000000003E-3</v>
      </c>
      <c r="L11" s="11">
        <f t="shared" si="1"/>
        <v>1.8000000000000004E-3</v>
      </c>
      <c r="M11" s="11">
        <f t="shared" si="1"/>
        <v>2.0000000000000005E-3</v>
      </c>
      <c r="N11" s="11">
        <f t="shared" si="1"/>
        <v>2.2000000000000006E-3</v>
      </c>
      <c r="O11" s="11">
        <f t="shared" si="1"/>
        <v>2.4000000000000007E-3</v>
      </c>
      <c r="P11" s="11">
        <f t="shared" si="1"/>
        <v>2.6000000000000007E-3</v>
      </c>
      <c r="Q11" s="11">
        <f t="shared" si="1"/>
        <v>2.8000000000000008E-3</v>
      </c>
      <c r="R11" s="11">
        <f t="shared" si="1"/>
        <v>3.0000000000000009E-3</v>
      </c>
      <c r="S11" s="11">
        <f t="shared" si="1"/>
        <v>3.200000000000001E-3</v>
      </c>
      <c r="T11" s="11">
        <f t="shared" si="1"/>
        <v>3.4000000000000011E-3</v>
      </c>
      <c r="U11" s="11">
        <f t="shared" si="1"/>
        <v>3.6000000000000012E-3</v>
      </c>
      <c r="V11" s="11">
        <f t="shared" si="1"/>
        <v>3.8000000000000013E-3</v>
      </c>
    </row>
    <row r="13" spans="1:22" x14ac:dyDescent="0.3">
      <c r="B13" s="28" t="str">
        <f>'COBB VE Tuning Aid'!A23</f>
        <v>Baro Ref (psiA)</v>
      </c>
    </row>
    <row r="14" spans="1:22" x14ac:dyDescent="0.3">
      <c r="A14" s="29"/>
      <c r="B14" s="21">
        <f>'COBB VE Tuning Aid'!A24</f>
        <v>14.69</v>
      </c>
    </row>
    <row r="15" spans="1:22" x14ac:dyDescent="0.3">
      <c r="A15" s="5" t="s">
        <v>5</v>
      </c>
      <c r="B15" s="7" t="s">
        <v>64</v>
      </c>
      <c r="C15" s="21">
        <f>'COBB VE Tuning Aid'!C17</f>
        <v>600</v>
      </c>
      <c r="D15" s="21">
        <f>'COBB VE Tuning Aid'!D17</f>
        <v>800</v>
      </c>
      <c r="E15" s="21">
        <f>'COBB VE Tuning Aid'!E17</f>
        <v>1000</v>
      </c>
      <c r="F15" s="21">
        <f>'COBB VE Tuning Aid'!F17</f>
        <v>1250</v>
      </c>
      <c r="G15" s="21">
        <f>'COBB VE Tuning Aid'!G17</f>
        <v>1500</v>
      </c>
      <c r="H15" s="21">
        <f>'COBB VE Tuning Aid'!H17</f>
        <v>1750</v>
      </c>
      <c r="I15" s="21">
        <f>'COBB VE Tuning Aid'!I17</f>
        <v>2000</v>
      </c>
      <c r="J15" s="21">
        <f>'COBB VE Tuning Aid'!J17</f>
        <v>2250</v>
      </c>
      <c r="K15" s="21">
        <f>'COBB VE Tuning Aid'!K17</f>
        <v>2500</v>
      </c>
      <c r="L15" s="21">
        <f>'COBB VE Tuning Aid'!L17</f>
        <v>2750</v>
      </c>
      <c r="M15" s="21">
        <f>'COBB VE Tuning Aid'!M17</f>
        <v>3000</v>
      </c>
      <c r="N15" s="21">
        <f>'COBB VE Tuning Aid'!N17</f>
        <v>3250</v>
      </c>
      <c r="O15" s="21">
        <f>'COBB VE Tuning Aid'!O17</f>
        <v>3500</v>
      </c>
      <c r="P15" s="21">
        <f>'COBB VE Tuning Aid'!P17</f>
        <v>3750</v>
      </c>
      <c r="Q15" s="21">
        <f>'COBB VE Tuning Aid'!Q17</f>
        <v>4000</v>
      </c>
      <c r="R15" s="21">
        <f>'COBB VE Tuning Aid'!R17</f>
        <v>4250</v>
      </c>
      <c r="S15" s="21">
        <f>'COBB VE Tuning Aid'!S17</f>
        <v>4500</v>
      </c>
      <c r="T15" s="21">
        <f>'COBB VE Tuning Aid'!T17</f>
        <v>5000</v>
      </c>
      <c r="U15" s="21">
        <f>'COBB VE Tuning Aid'!U17</f>
        <v>6000</v>
      </c>
      <c r="V15" s="21">
        <f>'COBB VE Tuning Aid'!V17</f>
        <v>6500</v>
      </c>
    </row>
    <row r="16" spans="1:22" x14ac:dyDescent="0.3">
      <c r="A16" s="25">
        <f t="shared" ref="A16:A35" si="2">B16/$C$3</f>
        <v>0</v>
      </c>
      <c r="B16" s="21">
        <f>C11</f>
        <v>0</v>
      </c>
      <c r="C16" s="72">
        <f t="shared" ref="C16:V16" si="3">(((C9*$B16)+C10)*0.491152894)-$B$14</f>
        <v>-13.28039119422</v>
      </c>
      <c r="D16" s="71">
        <f t="shared" si="3"/>
        <v>-13.310351520753999</v>
      </c>
      <c r="E16" s="71">
        <f t="shared" si="3"/>
        <v>-13.263200842929999</v>
      </c>
      <c r="F16" s="71">
        <f t="shared" si="3"/>
        <v>-13.45475047159</v>
      </c>
      <c r="G16" s="71">
        <f t="shared" si="3"/>
        <v>-13.539719922251999</v>
      </c>
      <c r="H16" s="71">
        <f t="shared" si="3"/>
        <v>-13.422334380585999</v>
      </c>
      <c r="I16" s="71">
        <f t="shared" si="3"/>
        <v>-13.479308116289999</v>
      </c>
      <c r="J16" s="71">
        <f t="shared" si="3"/>
        <v>-13.433630897147999</v>
      </c>
      <c r="K16" s="71">
        <f t="shared" si="3"/>
        <v>-13.306422297601999</v>
      </c>
      <c r="L16" s="71">
        <f t="shared" si="3"/>
        <v>-13.266147760294</v>
      </c>
      <c r="M16" s="71">
        <f t="shared" si="3"/>
        <v>-13.226364375879999</v>
      </c>
      <c r="N16" s="71">
        <f t="shared" si="3"/>
        <v>-13.210156330378</v>
      </c>
      <c r="O16" s="71">
        <f t="shared" si="3"/>
        <v>-13.171355251751999</v>
      </c>
      <c r="P16" s="71">
        <f t="shared" si="3"/>
        <v>-13.051022792722</v>
      </c>
      <c r="Q16" s="71">
        <f t="shared" si="3"/>
        <v>-12.970473718106</v>
      </c>
      <c r="R16" s="71">
        <f t="shared" si="3"/>
        <v>-13.022044771975999</v>
      </c>
      <c r="S16" s="71">
        <f t="shared" si="3"/>
        <v>-13.07410697874</v>
      </c>
      <c r="T16" s="71">
        <f t="shared" si="3"/>
        <v>-13.084912342408</v>
      </c>
      <c r="U16" s="71">
        <f t="shared" si="3"/>
        <v>-13.100629235015999</v>
      </c>
      <c r="V16" s="74">
        <f t="shared" si="3"/>
        <v>-13.100629235015999</v>
      </c>
    </row>
    <row r="17" spans="1:22" x14ac:dyDescent="0.3">
      <c r="A17" s="26">
        <f t="shared" si="2"/>
        <v>0.14818107727643182</v>
      </c>
      <c r="B17" s="21">
        <f>D11</f>
        <v>2.0000000000000001E-4</v>
      </c>
      <c r="C17" s="73">
        <f t="shared" ref="C17:V17" si="4">(((C9*$B17)+C10)*0.491152894)-$B$14</f>
        <v>-10.403610463483201</v>
      </c>
      <c r="D17" s="9">
        <f t="shared" si="4"/>
        <v>-10.441625697478798</v>
      </c>
      <c r="E17" s="9">
        <f t="shared" si="4"/>
        <v>-10.558225394514398</v>
      </c>
      <c r="F17" s="9">
        <f t="shared" si="4"/>
        <v>-10.6594028906784</v>
      </c>
      <c r="G17" s="9">
        <f t="shared" si="4"/>
        <v>-10.746435183495199</v>
      </c>
      <c r="H17" s="9">
        <f t="shared" si="4"/>
        <v>-10.716081934645999</v>
      </c>
      <c r="I17" s="9">
        <f t="shared" si="4"/>
        <v>-10.7672600662008</v>
      </c>
      <c r="J17" s="9">
        <f t="shared" si="4"/>
        <v>-10.689166756054799</v>
      </c>
      <c r="K17" s="9">
        <f t="shared" si="4"/>
        <v>-10.695060590782798</v>
      </c>
      <c r="L17" s="9">
        <f t="shared" si="4"/>
        <v>-10.674137477498398</v>
      </c>
      <c r="M17" s="9">
        <f t="shared" si="4"/>
        <v>-10.673351632867998</v>
      </c>
      <c r="N17" s="9">
        <f t="shared" si="4"/>
        <v>-10.751248481856399</v>
      </c>
      <c r="O17" s="9">
        <f t="shared" si="4"/>
        <v>-10.724038611528799</v>
      </c>
      <c r="P17" s="9">
        <f t="shared" si="4"/>
        <v>-10.637497471605998</v>
      </c>
      <c r="Q17" s="9">
        <f t="shared" si="4"/>
        <v>-10.5825865780568</v>
      </c>
      <c r="R17" s="9">
        <f t="shared" si="4"/>
        <v>-10.695522274503158</v>
      </c>
      <c r="S17" s="9">
        <f t="shared" si="4"/>
        <v>-10.794175244791999</v>
      </c>
      <c r="T17" s="9">
        <f t="shared" si="4"/>
        <v>-10.8932898988012</v>
      </c>
      <c r="U17" s="9">
        <f t="shared" si="4"/>
        <v>-11.025901180181199</v>
      </c>
      <c r="V17" s="75">
        <f t="shared" si="4"/>
        <v>-11.040635767001199</v>
      </c>
    </row>
    <row r="18" spans="1:22" x14ac:dyDescent="0.3">
      <c r="A18" s="26">
        <f t="shared" si="2"/>
        <v>0.29636215455286363</v>
      </c>
      <c r="B18" s="21">
        <f>E11</f>
        <v>4.0000000000000002E-4</v>
      </c>
      <c r="C18" s="73">
        <f t="shared" ref="C18:V18" si="5">(((C9*$B18)+C10)*0.491152894)-$B$14</f>
        <v>-7.526829732746398</v>
      </c>
      <c r="D18" s="9">
        <f t="shared" si="5"/>
        <v>-7.5728998742035989</v>
      </c>
      <c r="E18" s="9">
        <f t="shared" si="5"/>
        <v>-7.8532499460987992</v>
      </c>
      <c r="F18" s="9">
        <f t="shared" si="5"/>
        <v>-7.8640553097667985</v>
      </c>
      <c r="G18" s="9">
        <f t="shared" si="5"/>
        <v>-7.9531504447383981</v>
      </c>
      <c r="H18" s="9">
        <f t="shared" si="5"/>
        <v>-8.009829488706</v>
      </c>
      <c r="I18" s="9">
        <f t="shared" si="5"/>
        <v>-8.0552120161116001</v>
      </c>
      <c r="J18" s="9">
        <f t="shared" si="5"/>
        <v>-7.9447026149615994</v>
      </c>
      <c r="K18" s="9">
        <f t="shared" si="5"/>
        <v>-8.0836988839635993</v>
      </c>
      <c r="L18" s="9">
        <f t="shared" si="5"/>
        <v>-8.0821271947027995</v>
      </c>
      <c r="M18" s="9">
        <f t="shared" si="5"/>
        <v>-8.1203388898559989</v>
      </c>
      <c r="N18" s="9">
        <f t="shared" si="5"/>
        <v>-8.2923406333347991</v>
      </c>
      <c r="O18" s="9">
        <f t="shared" si="5"/>
        <v>-8.2767219713055979</v>
      </c>
      <c r="P18" s="9">
        <f t="shared" si="5"/>
        <v>-8.223972150489999</v>
      </c>
      <c r="Q18" s="9">
        <f t="shared" si="5"/>
        <v>-8.1946994380075999</v>
      </c>
      <c r="R18" s="9">
        <f t="shared" si="5"/>
        <v>-8.3689997770303179</v>
      </c>
      <c r="S18" s="9">
        <f t="shared" si="5"/>
        <v>-8.5142435108439987</v>
      </c>
      <c r="T18" s="9">
        <f t="shared" si="5"/>
        <v>-8.7016674551944</v>
      </c>
      <c r="U18" s="9">
        <f t="shared" si="5"/>
        <v>-8.9511731253463989</v>
      </c>
      <c r="V18" s="75">
        <f t="shared" si="5"/>
        <v>-8.9806422989863997</v>
      </c>
    </row>
    <row r="19" spans="1:22" x14ac:dyDescent="0.3">
      <c r="A19" s="26">
        <f t="shared" si="2"/>
        <v>0.44454323182929545</v>
      </c>
      <c r="B19" s="21">
        <f>F11</f>
        <v>6.0000000000000006E-4</v>
      </c>
      <c r="C19" s="73">
        <f t="shared" ref="C19:V19" si="6">(((C9*$B19)+C10)*0.491152894)-$B$14</f>
        <v>-4.6500490020095988</v>
      </c>
      <c r="D19" s="9">
        <f t="shared" si="6"/>
        <v>-4.7041740509283976</v>
      </c>
      <c r="E19" s="9">
        <f t="shared" si="6"/>
        <v>-5.1482744976831984</v>
      </c>
      <c r="F19" s="9">
        <f t="shared" si="6"/>
        <v>-5.0687077288551983</v>
      </c>
      <c r="G19" s="9">
        <f t="shared" si="6"/>
        <v>-5.1598657059815984</v>
      </c>
      <c r="H19" s="9">
        <f t="shared" si="6"/>
        <v>-5.3035770427659994</v>
      </c>
      <c r="I19" s="9">
        <f t="shared" si="6"/>
        <v>-5.3431639660223986</v>
      </c>
      <c r="J19" s="9">
        <f t="shared" si="6"/>
        <v>-5.2002384738683993</v>
      </c>
      <c r="K19" s="9">
        <f t="shared" si="6"/>
        <v>-5.4723371771443983</v>
      </c>
      <c r="L19" s="9">
        <f t="shared" si="6"/>
        <v>-5.4901169119071991</v>
      </c>
      <c r="M19" s="9">
        <f t="shared" si="6"/>
        <v>-5.5673261468439978</v>
      </c>
      <c r="N19" s="9">
        <f t="shared" si="6"/>
        <v>-5.8334327848131977</v>
      </c>
      <c r="O19" s="9">
        <f t="shared" si="6"/>
        <v>-5.8294053310823983</v>
      </c>
      <c r="P19" s="9">
        <f t="shared" si="6"/>
        <v>-5.8104468293739995</v>
      </c>
      <c r="Q19" s="9">
        <f t="shared" si="6"/>
        <v>-5.8068122979583983</v>
      </c>
      <c r="R19" s="9">
        <f t="shared" si="6"/>
        <v>-6.0424772795574793</v>
      </c>
      <c r="S19" s="9">
        <f t="shared" si="6"/>
        <v>-6.2343117768959981</v>
      </c>
      <c r="T19" s="9">
        <f t="shared" si="6"/>
        <v>-6.5100450115875983</v>
      </c>
      <c r="U19" s="9">
        <f t="shared" si="6"/>
        <v>-6.8764450705115987</v>
      </c>
      <c r="V19" s="75">
        <f t="shared" si="6"/>
        <v>-6.9206488309715981</v>
      </c>
    </row>
    <row r="20" spans="1:22" x14ac:dyDescent="0.3">
      <c r="A20" s="26">
        <f t="shared" si="2"/>
        <v>0.59272430910572727</v>
      </c>
      <c r="B20" s="21">
        <f>G11</f>
        <v>8.0000000000000004E-4</v>
      </c>
      <c r="C20" s="73">
        <f t="shared" ref="C20:V20" si="7">(((C9*$B20)+C10)*0.491152894)-$B$14</f>
        <v>-1.7732682712727978</v>
      </c>
      <c r="D20" s="9">
        <f t="shared" si="7"/>
        <v>-1.8354482276531972</v>
      </c>
      <c r="E20" s="9">
        <f t="shared" si="7"/>
        <v>-2.4432990492675977</v>
      </c>
      <c r="F20" s="9">
        <f t="shared" si="7"/>
        <v>-2.2733601479435972</v>
      </c>
      <c r="G20" s="9">
        <f t="shared" si="7"/>
        <v>-2.3665809672247988</v>
      </c>
      <c r="H20" s="9">
        <f t="shared" si="7"/>
        <v>-2.5973245968259988</v>
      </c>
      <c r="I20" s="9">
        <f t="shared" si="7"/>
        <v>-2.6311159159331972</v>
      </c>
      <c r="J20" s="9">
        <f t="shared" si="7"/>
        <v>-2.4557743327751975</v>
      </c>
      <c r="K20" s="9">
        <f t="shared" si="7"/>
        <v>-2.8609754703251973</v>
      </c>
      <c r="L20" s="9">
        <f t="shared" si="7"/>
        <v>-2.8981066291115987</v>
      </c>
      <c r="M20" s="9">
        <f t="shared" si="7"/>
        <v>-3.0143134038319985</v>
      </c>
      <c r="N20" s="9">
        <f t="shared" si="7"/>
        <v>-3.3745249362915981</v>
      </c>
      <c r="O20" s="9">
        <f t="shared" si="7"/>
        <v>-3.3820886908592005</v>
      </c>
      <c r="P20" s="9">
        <f t="shared" si="7"/>
        <v>-3.3969215082579982</v>
      </c>
      <c r="Q20" s="9">
        <f t="shared" si="7"/>
        <v>-3.4189251579091984</v>
      </c>
      <c r="R20" s="9">
        <f t="shared" si="7"/>
        <v>-3.7159547820846388</v>
      </c>
      <c r="S20" s="9">
        <f t="shared" si="7"/>
        <v>-3.9543800429479994</v>
      </c>
      <c r="T20" s="9">
        <f t="shared" si="7"/>
        <v>-4.3184225679807984</v>
      </c>
      <c r="U20" s="9">
        <f t="shared" si="7"/>
        <v>-4.8017170156767985</v>
      </c>
      <c r="V20" s="75">
        <f t="shared" si="7"/>
        <v>-4.8606553629567983</v>
      </c>
    </row>
    <row r="21" spans="1:22" x14ac:dyDescent="0.3">
      <c r="A21" s="26">
        <f t="shared" si="2"/>
        <v>0.74090538638215908</v>
      </c>
      <c r="B21" s="21">
        <f>H11</f>
        <v>1E-3</v>
      </c>
      <c r="C21" s="73">
        <f t="shared" ref="C21:V21" si="8">(((C9*$B21)+C10)*0.491152894)-$B$14</f>
        <v>1.1035124594639996</v>
      </c>
      <c r="D21" s="9">
        <f t="shared" si="8"/>
        <v>1.0332775956219997</v>
      </c>
      <c r="E21" s="9">
        <f t="shared" si="8"/>
        <v>0.26167639914800134</v>
      </c>
      <c r="F21" s="9">
        <f t="shared" si="8"/>
        <v>0.5219874329680021</v>
      </c>
      <c r="G21" s="9">
        <f t="shared" si="8"/>
        <v>0.42670377153200079</v>
      </c>
      <c r="H21" s="9">
        <f t="shared" si="8"/>
        <v>0.108927849114</v>
      </c>
      <c r="I21" s="9">
        <f t="shared" si="8"/>
        <v>8.0932134156000757E-2</v>
      </c>
      <c r="J21" s="9">
        <f t="shared" si="8"/>
        <v>0.28868980831800073</v>
      </c>
      <c r="K21" s="9">
        <f t="shared" si="8"/>
        <v>-0.24961376350599984</v>
      </c>
      <c r="L21" s="9">
        <f t="shared" si="8"/>
        <v>-0.30609634631599825</v>
      </c>
      <c r="M21" s="9">
        <f t="shared" si="8"/>
        <v>-0.46130066081999743</v>
      </c>
      <c r="N21" s="9">
        <f t="shared" si="8"/>
        <v>-0.91561708776999851</v>
      </c>
      <c r="O21" s="9">
        <f t="shared" si="8"/>
        <v>-0.93477205063599911</v>
      </c>
      <c r="P21" s="9">
        <f t="shared" si="8"/>
        <v>-0.98339618714199872</v>
      </c>
      <c r="Q21" s="9">
        <f t="shared" si="8"/>
        <v>-1.0310380178599985</v>
      </c>
      <c r="R21" s="9">
        <f t="shared" si="8"/>
        <v>-1.3894322846117984</v>
      </c>
      <c r="S21" s="9">
        <f t="shared" si="8"/>
        <v>-1.6744483089999989</v>
      </c>
      <c r="T21" s="9">
        <f t="shared" si="8"/>
        <v>-2.1268001243739985</v>
      </c>
      <c r="U21" s="9">
        <f t="shared" si="8"/>
        <v>-2.7269889608419984</v>
      </c>
      <c r="V21" s="75">
        <f t="shared" si="8"/>
        <v>-2.8006618949419995</v>
      </c>
    </row>
    <row r="22" spans="1:22" x14ac:dyDescent="0.3">
      <c r="A22" s="26">
        <f t="shared" si="2"/>
        <v>0.8890864636585909</v>
      </c>
      <c r="B22" s="21">
        <f>I11</f>
        <v>1.2000000000000001E-3</v>
      </c>
      <c r="C22" s="73">
        <f t="shared" ref="C22:V22" si="9">(((C9*$B22)+C10)*0.491152894)-$B$14</f>
        <v>3.9802931902007987</v>
      </c>
      <c r="D22" s="9">
        <f t="shared" si="9"/>
        <v>3.9020034188972001</v>
      </c>
      <c r="E22" s="9">
        <f t="shared" si="9"/>
        <v>2.9666518475636021</v>
      </c>
      <c r="F22" s="9">
        <f t="shared" si="9"/>
        <v>3.3173350138796014</v>
      </c>
      <c r="G22" s="9">
        <f t="shared" si="9"/>
        <v>3.2199885102888022</v>
      </c>
      <c r="H22" s="9">
        <f t="shared" si="9"/>
        <v>2.8151802950540041</v>
      </c>
      <c r="I22" s="9">
        <f t="shared" si="9"/>
        <v>2.7929801842452004</v>
      </c>
      <c r="J22" s="9">
        <f t="shared" si="9"/>
        <v>3.0331539494112025</v>
      </c>
      <c r="K22" s="9">
        <f t="shared" si="9"/>
        <v>2.3617479433132029</v>
      </c>
      <c r="L22" s="9">
        <f t="shared" si="9"/>
        <v>2.2859139364796004</v>
      </c>
      <c r="M22" s="9">
        <f t="shared" si="9"/>
        <v>2.0917120821920019</v>
      </c>
      <c r="N22" s="9">
        <f t="shared" si="9"/>
        <v>1.5432907607516011</v>
      </c>
      <c r="O22" s="9">
        <f t="shared" si="9"/>
        <v>1.5125445895872023</v>
      </c>
      <c r="P22" s="9">
        <f t="shared" si="9"/>
        <v>1.4301291339740043</v>
      </c>
      <c r="Q22" s="9">
        <f t="shared" si="9"/>
        <v>1.3568491221892014</v>
      </c>
      <c r="R22" s="9">
        <f t="shared" si="9"/>
        <v>0.9370902128610421</v>
      </c>
      <c r="S22" s="9">
        <f t="shared" si="9"/>
        <v>0.60548342494800167</v>
      </c>
      <c r="T22" s="9">
        <f t="shared" si="9"/>
        <v>6.4822319232803238E-2</v>
      </c>
      <c r="U22" s="9">
        <f t="shared" si="9"/>
        <v>-0.65226090600719822</v>
      </c>
      <c r="V22" s="75">
        <f t="shared" si="9"/>
        <v>-0.74066842692719703</v>
      </c>
    </row>
    <row r="23" spans="1:22" x14ac:dyDescent="0.3">
      <c r="A23" s="26">
        <f t="shared" si="2"/>
        <v>1.0372675409350227</v>
      </c>
      <c r="B23" s="21">
        <f>J11</f>
        <v>1.4000000000000002E-3</v>
      </c>
      <c r="C23" s="73">
        <f t="shared" ref="C23:V23" si="10">(((C9*$B23)+C10)*0.491152894)-$B$14</f>
        <v>6.8570739209376033</v>
      </c>
      <c r="D23" s="9">
        <f t="shared" si="10"/>
        <v>6.7707292421724024</v>
      </c>
      <c r="E23" s="9">
        <f t="shared" si="10"/>
        <v>5.6716272959792047</v>
      </c>
      <c r="F23" s="9">
        <f t="shared" si="10"/>
        <v>6.1126825947912042</v>
      </c>
      <c r="G23" s="9">
        <f t="shared" si="10"/>
        <v>6.0132732490456053</v>
      </c>
      <c r="H23" s="9">
        <f t="shared" si="10"/>
        <v>5.5214327409940065</v>
      </c>
      <c r="I23" s="9">
        <f t="shared" si="10"/>
        <v>5.5050282343344055</v>
      </c>
      <c r="J23" s="9">
        <f t="shared" si="10"/>
        <v>5.7776180905044026</v>
      </c>
      <c r="K23" s="9">
        <f t="shared" si="10"/>
        <v>4.9731096501324021</v>
      </c>
      <c r="L23" s="9">
        <f t="shared" si="10"/>
        <v>4.8779242192752061</v>
      </c>
      <c r="M23" s="9">
        <f t="shared" si="10"/>
        <v>4.6447248252039994</v>
      </c>
      <c r="N23" s="9">
        <f t="shared" si="10"/>
        <v>4.0021986092732025</v>
      </c>
      <c r="O23" s="9">
        <f t="shared" si="10"/>
        <v>3.9598612298104019</v>
      </c>
      <c r="P23" s="9">
        <f t="shared" si="10"/>
        <v>3.8436544550900056</v>
      </c>
      <c r="Q23" s="9">
        <f t="shared" si="10"/>
        <v>3.7447362622383995</v>
      </c>
      <c r="R23" s="9">
        <f t="shared" si="10"/>
        <v>3.2636127103338826</v>
      </c>
      <c r="S23" s="9">
        <f t="shared" si="10"/>
        <v>2.885415158896004</v>
      </c>
      <c r="T23" s="9">
        <f t="shared" si="10"/>
        <v>2.2564447628396049</v>
      </c>
      <c r="U23" s="9">
        <f t="shared" si="10"/>
        <v>1.4224671488276019</v>
      </c>
      <c r="V23" s="75">
        <f t="shared" si="10"/>
        <v>1.3193250410876036</v>
      </c>
    </row>
    <row r="24" spans="1:22" x14ac:dyDescent="0.3">
      <c r="A24" s="26">
        <f t="shared" si="2"/>
        <v>1.1854486182114548</v>
      </c>
      <c r="B24" s="21">
        <f>K11</f>
        <v>1.6000000000000003E-3</v>
      </c>
      <c r="C24" s="73">
        <f t="shared" ref="C24:V24" si="11">(((C9*$B24)+C10)*0.491152894)-$B$14</f>
        <v>9.7338546516744042</v>
      </c>
      <c r="D24" s="9">
        <f t="shared" si="11"/>
        <v>9.639455065447601</v>
      </c>
      <c r="E24" s="9">
        <f t="shared" si="11"/>
        <v>8.3766027443948072</v>
      </c>
      <c r="F24" s="9">
        <f t="shared" si="11"/>
        <v>8.9080301757028035</v>
      </c>
      <c r="G24" s="9">
        <f t="shared" si="11"/>
        <v>8.8065579878024014</v>
      </c>
      <c r="H24" s="9">
        <f t="shared" si="11"/>
        <v>8.2276851869340053</v>
      </c>
      <c r="I24" s="9">
        <f t="shared" si="11"/>
        <v>8.2170762844236069</v>
      </c>
      <c r="J24" s="9">
        <f t="shared" si="11"/>
        <v>8.5220822315976061</v>
      </c>
      <c r="K24" s="9">
        <f t="shared" si="11"/>
        <v>7.5844713569516049</v>
      </c>
      <c r="L24" s="9">
        <f t="shared" si="11"/>
        <v>7.4699345020708048</v>
      </c>
      <c r="M24" s="9">
        <f t="shared" si="11"/>
        <v>7.1977375682160041</v>
      </c>
      <c r="N24" s="9">
        <f t="shared" si="11"/>
        <v>6.4611064577948039</v>
      </c>
      <c r="O24" s="9">
        <f t="shared" si="11"/>
        <v>6.4071778700336051</v>
      </c>
      <c r="P24" s="9">
        <f t="shared" si="11"/>
        <v>6.2571797762060033</v>
      </c>
      <c r="Q24" s="9">
        <f t="shared" si="11"/>
        <v>6.1326234022876012</v>
      </c>
      <c r="R24" s="9">
        <f t="shared" si="11"/>
        <v>5.5901352078067266</v>
      </c>
      <c r="S24" s="9">
        <f t="shared" si="11"/>
        <v>5.1653468928440045</v>
      </c>
      <c r="T24" s="9">
        <f t="shared" si="11"/>
        <v>4.4480672064464049</v>
      </c>
      <c r="U24" s="9">
        <f t="shared" si="11"/>
        <v>3.4971952036624021</v>
      </c>
      <c r="V24" s="75">
        <f t="shared" si="11"/>
        <v>3.3793185091024025</v>
      </c>
    </row>
    <row r="25" spans="1:22" x14ac:dyDescent="0.3">
      <c r="A25" s="26">
        <f t="shared" si="2"/>
        <v>1.3336296954878866</v>
      </c>
      <c r="B25" s="21">
        <f>L11</f>
        <v>1.8000000000000004E-3</v>
      </c>
      <c r="C25" s="73">
        <f t="shared" ref="C25:V25" si="12">(((C9*$B25)+C10)*0.491152894)-$B$14</f>
        <v>12.610635382411205</v>
      </c>
      <c r="D25" s="9">
        <f t="shared" si="12"/>
        <v>12.508180888722807</v>
      </c>
      <c r="E25" s="9">
        <f t="shared" si="12"/>
        <v>11.081578192810406</v>
      </c>
      <c r="F25" s="9">
        <f t="shared" si="12"/>
        <v>11.703377756614406</v>
      </c>
      <c r="G25" s="9">
        <f t="shared" si="12"/>
        <v>11.599842726559205</v>
      </c>
      <c r="H25" s="9">
        <f t="shared" si="12"/>
        <v>10.933937632874008</v>
      </c>
      <c r="I25" s="9">
        <f t="shared" si="12"/>
        <v>10.929124334512805</v>
      </c>
      <c r="J25" s="9">
        <f t="shared" si="12"/>
        <v>11.266546372690806</v>
      </c>
      <c r="K25" s="9">
        <f t="shared" si="12"/>
        <v>10.195833063770808</v>
      </c>
      <c r="L25" s="9">
        <f t="shared" si="12"/>
        <v>10.061944784866403</v>
      </c>
      <c r="M25" s="9">
        <f t="shared" si="12"/>
        <v>9.7507503112280052</v>
      </c>
      <c r="N25" s="9">
        <f t="shared" si="12"/>
        <v>8.9200143063164052</v>
      </c>
      <c r="O25" s="9">
        <f t="shared" si="12"/>
        <v>8.8544945102568047</v>
      </c>
      <c r="P25" s="9">
        <f t="shared" si="12"/>
        <v>8.6707050973220046</v>
      </c>
      <c r="Q25" s="9">
        <f t="shared" si="12"/>
        <v>8.5205105423368028</v>
      </c>
      <c r="R25" s="9">
        <f t="shared" si="12"/>
        <v>7.9166577052795635</v>
      </c>
      <c r="S25" s="9">
        <f t="shared" si="12"/>
        <v>7.4452786267920015</v>
      </c>
      <c r="T25" s="9">
        <f t="shared" si="12"/>
        <v>6.6396896500532083</v>
      </c>
      <c r="U25" s="9">
        <f t="shared" si="12"/>
        <v>5.5719232584972023</v>
      </c>
      <c r="V25" s="75">
        <f t="shared" si="12"/>
        <v>5.4393119771172014</v>
      </c>
    </row>
    <row r="26" spans="1:22" x14ac:dyDescent="0.3">
      <c r="A26" s="26">
        <f t="shared" si="2"/>
        <v>1.4818107727643184</v>
      </c>
      <c r="B26" s="21">
        <f>M11</f>
        <v>2.0000000000000005E-3</v>
      </c>
      <c r="C26" s="73">
        <f t="shared" ref="C26:V26" si="13">(((C9*$B26)+C10)*0.491152894)-$B$14</f>
        <v>15.48741611314801</v>
      </c>
      <c r="D26" s="9">
        <f t="shared" si="13"/>
        <v>15.376906711998009</v>
      </c>
      <c r="E26" s="9">
        <f t="shared" si="13"/>
        <v>13.786553641226009</v>
      </c>
      <c r="F26" s="9">
        <f t="shared" si="13"/>
        <v>14.498725337526009</v>
      </c>
      <c r="G26" s="9">
        <f t="shared" si="13"/>
        <v>14.393127465316008</v>
      </c>
      <c r="H26" s="9">
        <f t="shared" si="13"/>
        <v>13.64019007881401</v>
      </c>
      <c r="I26" s="9">
        <f t="shared" si="13"/>
        <v>13.641172384602003</v>
      </c>
      <c r="J26" s="9">
        <f t="shared" si="13"/>
        <v>14.011010513784006</v>
      </c>
      <c r="K26" s="9">
        <f t="shared" si="13"/>
        <v>12.807194770590007</v>
      </c>
      <c r="L26" s="9">
        <f t="shared" si="13"/>
        <v>12.653955067662009</v>
      </c>
      <c r="M26" s="9">
        <f t="shared" si="13"/>
        <v>12.303763054240006</v>
      </c>
      <c r="N26" s="9">
        <f t="shared" si="13"/>
        <v>11.378922154838007</v>
      </c>
      <c r="O26" s="9">
        <f t="shared" si="13"/>
        <v>11.301811150480004</v>
      </c>
      <c r="P26" s="9">
        <f t="shared" si="13"/>
        <v>11.084230418438009</v>
      </c>
      <c r="Q26" s="9">
        <f t="shared" si="13"/>
        <v>10.908397682386004</v>
      </c>
      <c r="R26" s="9">
        <f t="shared" si="13"/>
        <v>10.243180202752404</v>
      </c>
      <c r="S26" s="9">
        <f t="shared" si="13"/>
        <v>9.7252103607400056</v>
      </c>
      <c r="T26" s="9">
        <f t="shared" si="13"/>
        <v>8.8313120936600082</v>
      </c>
      <c r="U26" s="9">
        <f t="shared" si="13"/>
        <v>7.646651313332006</v>
      </c>
      <c r="V26" s="75">
        <f t="shared" si="13"/>
        <v>7.4993054451320038</v>
      </c>
    </row>
    <row r="27" spans="1:22" x14ac:dyDescent="0.3">
      <c r="A27" s="26">
        <f t="shared" si="2"/>
        <v>1.6299918500407504</v>
      </c>
      <c r="B27" s="21">
        <f>N11</f>
        <v>2.2000000000000006E-3</v>
      </c>
      <c r="C27" s="73">
        <f t="shared" ref="C27:V27" si="14">(((C9*$B27)+C10)*0.491152894)-$B$14</f>
        <v>18.36419684388482</v>
      </c>
      <c r="D27" s="9">
        <f t="shared" si="14"/>
        <v>18.245632535273209</v>
      </c>
      <c r="E27" s="9">
        <f t="shared" si="14"/>
        <v>16.49152908964161</v>
      </c>
      <c r="F27" s="9">
        <f t="shared" si="14"/>
        <v>17.294072918437607</v>
      </c>
      <c r="G27" s="9">
        <f t="shared" si="14"/>
        <v>17.186412204072809</v>
      </c>
      <c r="H27" s="9">
        <f t="shared" si="14"/>
        <v>16.346442524754011</v>
      </c>
      <c r="I27" s="9">
        <f t="shared" si="14"/>
        <v>16.35322043469121</v>
      </c>
      <c r="J27" s="9">
        <f t="shared" si="14"/>
        <v>16.755474654877212</v>
      </c>
      <c r="K27" s="9">
        <f t="shared" si="14"/>
        <v>15.41855647740921</v>
      </c>
      <c r="L27" s="9">
        <f t="shared" si="14"/>
        <v>15.245965350457608</v>
      </c>
      <c r="M27" s="9">
        <f t="shared" si="14"/>
        <v>14.856775797252004</v>
      </c>
      <c r="N27" s="9">
        <f t="shared" si="14"/>
        <v>13.837830003359608</v>
      </c>
      <c r="O27" s="9">
        <f t="shared" si="14"/>
        <v>13.749127790703207</v>
      </c>
      <c r="P27" s="9">
        <f t="shared" si="14"/>
        <v>13.497755739554011</v>
      </c>
      <c r="Q27" s="9">
        <f t="shared" si="14"/>
        <v>13.296284822435206</v>
      </c>
      <c r="R27" s="9">
        <f t="shared" si="14"/>
        <v>12.569702700225248</v>
      </c>
      <c r="S27" s="9">
        <f t="shared" si="14"/>
        <v>12.005142094688006</v>
      </c>
      <c r="T27" s="9">
        <f t="shared" si="14"/>
        <v>11.022934537266805</v>
      </c>
      <c r="U27" s="9">
        <f t="shared" si="14"/>
        <v>9.7213793681668061</v>
      </c>
      <c r="V27" s="75">
        <f t="shared" si="14"/>
        <v>9.5592989131468027</v>
      </c>
    </row>
    <row r="28" spans="1:22" x14ac:dyDescent="0.3">
      <c r="A28" s="26">
        <f t="shared" si="2"/>
        <v>1.7781729273171822</v>
      </c>
      <c r="B28" s="21">
        <f>O11</f>
        <v>2.4000000000000007E-3</v>
      </c>
      <c r="C28" s="73">
        <f t="shared" ref="C28:V28" si="15">(((C9*$B28)+C10)*0.491152894)-$B$14</f>
        <v>21.24097757462161</v>
      </c>
      <c r="D28" s="9">
        <f t="shared" si="15"/>
        <v>21.114358358548408</v>
      </c>
      <c r="E28" s="9">
        <f t="shared" si="15"/>
        <v>19.196504538057212</v>
      </c>
      <c r="F28" s="9">
        <f t="shared" si="15"/>
        <v>20.08942049934921</v>
      </c>
      <c r="G28" s="9">
        <f t="shared" si="15"/>
        <v>19.979696942829612</v>
      </c>
      <c r="H28" s="9">
        <f t="shared" si="15"/>
        <v>19.052694970694013</v>
      </c>
      <c r="I28" s="9">
        <f t="shared" si="15"/>
        <v>19.065268484780411</v>
      </c>
      <c r="J28" s="9">
        <f t="shared" si="15"/>
        <v>19.499938795970408</v>
      </c>
      <c r="K28" s="9">
        <f t="shared" si="15"/>
        <v>18.029918184228407</v>
      </c>
      <c r="L28" s="9">
        <f t="shared" si="15"/>
        <v>17.837975633253208</v>
      </c>
      <c r="M28" s="9">
        <f t="shared" si="15"/>
        <v>17.409788540264017</v>
      </c>
      <c r="N28" s="9">
        <f t="shared" si="15"/>
        <v>16.296737851881211</v>
      </c>
      <c r="O28" s="9">
        <f t="shared" si="15"/>
        <v>16.196444430926412</v>
      </c>
      <c r="P28" s="9">
        <f t="shared" si="15"/>
        <v>15.911281060670012</v>
      </c>
      <c r="Q28" s="9">
        <f t="shared" si="15"/>
        <v>15.684171962484408</v>
      </c>
      <c r="R28" s="9">
        <f t="shared" si="15"/>
        <v>14.896225197698088</v>
      </c>
      <c r="S28" s="9">
        <f t="shared" si="15"/>
        <v>14.285073828636007</v>
      </c>
      <c r="T28" s="9">
        <f t="shared" si="15"/>
        <v>13.214556980873608</v>
      </c>
      <c r="U28" s="9">
        <f t="shared" si="15"/>
        <v>11.796107423001606</v>
      </c>
      <c r="V28" s="75">
        <f t="shared" si="15"/>
        <v>11.619292381161605</v>
      </c>
    </row>
    <row r="29" spans="1:22" x14ac:dyDescent="0.3">
      <c r="A29" s="26">
        <f t="shared" si="2"/>
        <v>1.9263540045936141</v>
      </c>
      <c r="B29" s="21">
        <f>P11</f>
        <v>2.6000000000000007E-3</v>
      </c>
      <c r="C29" s="73">
        <f t="shared" ref="C29:V29" si="16">(((C9*$B29)+C10)*0.491152894)-$B$14</f>
        <v>24.117758305358414</v>
      </c>
      <c r="D29" s="9">
        <f t="shared" si="16"/>
        <v>23.983084181823614</v>
      </c>
      <c r="E29" s="9">
        <f t="shared" si="16"/>
        <v>21.901479986472815</v>
      </c>
      <c r="F29" s="9">
        <f t="shared" si="16"/>
        <v>22.884768080260812</v>
      </c>
      <c r="G29" s="9">
        <f t="shared" si="16"/>
        <v>22.772981681586415</v>
      </c>
      <c r="H29" s="9">
        <f t="shared" si="16"/>
        <v>21.758947416634015</v>
      </c>
      <c r="I29" s="9">
        <f t="shared" si="16"/>
        <v>21.777316534869612</v>
      </c>
      <c r="J29" s="9">
        <f t="shared" si="16"/>
        <v>22.244402937063619</v>
      </c>
      <c r="K29" s="9">
        <f t="shared" si="16"/>
        <v>20.64127989104761</v>
      </c>
      <c r="L29" s="9">
        <f t="shared" si="16"/>
        <v>20.429985916048814</v>
      </c>
      <c r="M29" s="9">
        <f t="shared" si="16"/>
        <v>19.962801283276015</v>
      </c>
      <c r="N29" s="9">
        <f t="shared" si="16"/>
        <v>18.755645700402816</v>
      </c>
      <c r="O29" s="9">
        <f t="shared" si="16"/>
        <v>18.643761071149612</v>
      </c>
      <c r="P29" s="9">
        <f t="shared" si="16"/>
        <v>18.324806381786011</v>
      </c>
      <c r="Q29" s="9">
        <f t="shared" si="16"/>
        <v>18.072059102533615</v>
      </c>
      <c r="R29" s="9">
        <f t="shared" si="16"/>
        <v>17.222747695170924</v>
      </c>
      <c r="S29" s="9">
        <f t="shared" si="16"/>
        <v>16.565005562584012</v>
      </c>
      <c r="T29" s="9">
        <f t="shared" si="16"/>
        <v>15.406179424480408</v>
      </c>
      <c r="U29" s="9">
        <f t="shared" si="16"/>
        <v>13.870835477836406</v>
      </c>
      <c r="V29" s="75">
        <f t="shared" si="16"/>
        <v>13.679285849176408</v>
      </c>
    </row>
    <row r="30" spans="1:22" x14ac:dyDescent="0.3">
      <c r="A30" s="26">
        <f t="shared" si="2"/>
        <v>2.0745350818700459</v>
      </c>
      <c r="B30" s="21">
        <f>Q11</f>
        <v>2.8000000000000008E-3</v>
      </c>
      <c r="C30" s="73">
        <f t="shared" ref="C30:V30" si="17">(((C9*$B30)+C10)*0.491152894)-$B$14</f>
        <v>26.994539036095219</v>
      </c>
      <c r="D30" s="9">
        <f t="shared" si="17"/>
        <v>26.851810005098812</v>
      </c>
      <c r="E30" s="9">
        <f t="shared" si="17"/>
        <v>24.606455434888417</v>
      </c>
      <c r="F30" s="9">
        <f t="shared" si="17"/>
        <v>25.680115661172415</v>
      </c>
      <c r="G30" s="9">
        <f t="shared" si="17"/>
        <v>25.566266420343212</v>
      </c>
      <c r="H30" s="9">
        <f t="shared" si="17"/>
        <v>24.465199862574018</v>
      </c>
      <c r="I30" s="9">
        <f t="shared" si="17"/>
        <v>24.489364584958821</v>
      </c>
      <c r="J30" s="9">
        <f t="shared" si="17"/>
        <v>24.988867078156808</v>
      </c>
      <c r="K30" s="9">
        <f t="shared" si="17"/>
        <v>23.252641597866813</v>
      </c>
      <c r="L30" s="9">
        <f t="shared" si="17"/>
        <v>23.021996198844413</v>
      </c>
      <c r="M30" s="9">
        <f t="shared" si="17"/>
        <v>22.515814026288012</v>
      </c>
      <c r="N30" s="9">
        <f t="shared" si="17"/>
        <v>21.214553548924414</v>
      </c>
      <c r="O30" s="9">
        <f t="shared" si="17"/>
        <v>21.091077711372812</v>
      </c>
      <c r="P30" s="9">
        <f t="shared" si="17"/>
        <v>20.738331702902016</v>
      </c>
      <c r="Q30" s="9">
        <f t="shared" si="17"/>
        <v>20.459946242582816</v>
      </c>
      <c r="R30" s="9">
        <f t="shared" si="17"/>
        <v>19.549270192643768</v>
      </c>
      <c r="S30" s="9">
        <f t="shared" si="17"/>
        <v>18.844937296532009</v>
      </c>
      <c r="T30" s="9">
        <f t="shared" si="17"/>
        <v>17.59780186808721</v>
      </c>
      <c r="U30" s="9">
        <f t="shared" si="17"/>
        <v>15.945563532671207</v>
      </c>
      <c r="V30" s="75">
        <f t="shared" si="17"/>
        <v>15.739279317191206</v>
      </c>
    </row>
    <row r="31" spans="1:22" x14ac:dyDescent="0.3">
      <c r="A31" s="26">
        <f t="shared" si="2"/>
        <v>2.2227161591464779</v>
      </c>
      <c r="B31" s="21">
        <f>R11</f>
        <v>3.0000000000000009E-3</v>
      </c>
      <c r="C31" s="73">
        <f t="shared" ref="C31:V31" si="18">(((C9*$B31)+C10)*0.491152894)-$B$14</f>
        <v>29.871319766832023</v>
      </c>
      <c r="D31" s="9">
        <f t="shared" si="18"/>
        <v>29.720535828374011</v>
      </c>
      <c r="E31" s="9">
        <f t="shared" si="18"/>
        <v>27.31143088330402</v>
      </c>
      <c r="F31" s="9">
        <f t="shared" si="18"/>
        <v>28.475463242084018</v>
      </c>
      <c r="G31" s="9">
        <f t="shared" si="18"/>
        <v>28.359551159100015</v>
      </c>
      <c r="H31" s="9">
        <f t="shared" si="18"/>
        <v>27.171452308514013</v>
      </c>
      <c r="I31" s="9">
        <f t="shared" si="18"/>
        <v>27.201412635048015</v>
      </c>
      <c r="J31" s="9">
        <f t="shared" si="18"/>
        <v>27.733331219250019</v>
      </c>
      <c r="K31" s="9">
        <f t="shared" si="18"/>
        <v>25.864003304686008</v>
      </c>
      <c r="L31" s="9">
        <f t="shared" si="18"/>
        <v>25.614006481640018</v>
      </c>
      <c r="M31" s="9">
        <f t="shared" si="18"/>
        <v>25.068826769300017</v>
      </c>
      <c r="N31" s="9">
        <f t="shared" si="18"/>
        <v>23.673461397446012</v>
      </c>
      <c r="O31" s="9">
        <f t="shared" si="18"/>
        <v>23.538394351596011</v>
      </c>
      <c r="P31" s="9">
        <f t="shared" si="18"/>
        <v>23.151857024018014</v>
      </c>
      <c r="Q31" s="9">
        <f t="shared" si="18"/>
        <v>22.847833382632018</v>
      </c>
      <c r="R31" s="9">
        <f t="shared" si="18"/>
        <v>21.875792690116612</v>
      </c>
      <c r="S31" s="9">
        <f t="shared" si="18"/>
        <v>21.124869030480021</v>
      </c>
      <c r="T31" s="9">
        <f t="shared" si="18"/>
        <v>19.789424311694013</v>
      </c>
      <c r="U31" s="9">
        <f t="shared" si="18"/>
        <v>18.020291587506009</v>
      </c>
      <c r="V31" s="75">
        <f t="shared" si="18"/>
        <v>17.799272785206007</v>
      </c>
    </row>
    <row r="32" spans="1:22" x14ac:dyDescent="0.3">
      <c r="A32" s="26">
        <f t="shared" si="2"/>
        <v>2.3708972364229095</v>
      </c>
      <c r="B32" s="21">
        <f>S11</f>
        <v>3.200000000000001E-3</v>
      </c>
      <c r="C32" s="73">
        <f t="shared" ref="C32:V32" si="19">(((C9*$B32)+C10)*0.491152894)-$B$14</f>
        <v>32.748100497568814</v>
      </c>
      <c r="D32" s="9">
        <f t="shared" si="19"/>
        <v>32.589261651649217</v>
      </c>
      <c r="E32" s="9">
        <f t="shared" si="19"/>
        <v>30.016406331719615</v>
      </c>
      <c r="F32" s="9">
        <f t="shared" si="19"/>
        <v>31.270810822995614</v>
      </c>
      <c r="G32" s="9">
        <f t="shared" si="19"/>
        <v>31.152835897856818</v>
      </c>
      <c r="H32" s="9">
        <f t="shared" si="19"/>
        <v>29.877704754454015</v>
      </c>
      <c r="I32" s="9">
        <f t="shared" si="19"/>
        <v>29.913460685137217</v>
      </c>
      <c r="J32" s="9">
        <f t="shared" si="19"/>
        <v>30.477795360343208</v>
      </c>
      <c r="K32" s="9">
        <f t="shared" si="19"/>
        <v>28.475365011505211</v>
      </c>
      <c r="L32" s="9">
        <f t="shared" si="19"/>
        <v>28.206016764435617</v>
      </c>
      <c r="M32" s="9">
        <f t="shared" si="19"/>
        <v>27.621839512312015</v>
      </c>
      <c r="N32" s="9">
        <f t="shared" si="19"/>
        <v>26.132369245967624</v>
      </c>
      <c r="O32" s="9">
        <f t="shared" si="19"/>
        <v>25.985710991819218</v>
      </c>
      <c r="P32" s="9">
        <f t="shared" si="19"/>
        <v>25.565382345134019</v>
      </c>
      <c r="Q32" s="9">
        <f t="shared" si="19"/>
        <v>25.23572052268122</v>
      </c>
      <c r="R32" s="9">
        <f t="shared" si="19"/>
        <v>24.202315187589448</v>
      </c>
      <c r="S32" s="9">
        <f t="shared" si="19"/>
        <v>23.404800764428018</v>
      </c>
      <c r="T32" s="9">
        <f t="shared" si="19"/>
        <v>21.98104675530081</v>
      </c>
      <c r="U32" s="9">
        <f t="shared" si="19"/>
        <v>20.095019642340816</v>
      </c>
      <c r="V32" s="75">
        <f t="shared" si="19"/>
        <v>19.859266253220817</v>
      </c>
    </row>
    <row r="33" spans="1:22" x14ac:dyDescent="0.3">
      <c r="A33" s="26">
        <f t="shared" si="2"/>
        <v>2.5190783136993415</v>
      </c>
      <c r="B33" s="21">
        <f>T11</f>
        <v>3.4000000000000011E-3</v>
      </c>
      <c r="C33" s="73">
        <f t="shared" ref="C33:V33" si="20">(((C9*$B33)+C10)*0.491152894)-$B$14</f>
        <v>35.624881228305618</v>
      </c>
      <c r="D33" s="9">
        <f t="shared" si="20"/>
        <v>35.457987474924415</v>
      </c>
      <c r="E33" s="9">
        <f t="shared" si="20"/>
        <v>32.721381780135218</v>
      </c>
      <c r="F33" s="9">
        <f t="shared" si="20"/>
        <v>34.066158403907217</v>
      </c>
      <c r="G33" s="9">
        <f t="shared" si="20"/>
        <v>33.946120636613614</v>
      </c>
      <c r="H33" s="9">
        <f t="shared" si="20"/>
        <v>32.583957200394018</v>
      </c>
      <c r="I33" s="9">
        <f t="shared" si="20"/>
        <v>32.625508735226418</v>
      </c>
      <c r="J33" s="9">
        <f t="shared" si="20"/>
        <v>33.222259501436419</v>
      </c>
      <c r="K33" s="9">
        <f t="shared" si="20"/>
        <v>31.086726718324414</v>
      </c>
      <c r="L33" s="9">
        <f t="shared" si="20"/>
        <v>30.798027047231216</v>
      </c>
      <c r="M33" s="9">
        <f t="shared" si="20"/>
        <v>30.174852255324019</v>
      </c>
      <c r="N33" s="9">
        <f t="shared" si="20"/>
        <v>28.591277094489222</v>
      </c>
      <c r="O33" s="9">
        <f t="shared" si="20"/>
        <v>28.433027632042418</v>
      </c>
      <c r="P33" s="9">
        <f t="shared" si="20"/>
        <v>27.978907666250016</v>
      </c>
      <c r="Q33" s="9">
        <f t="shared" si="20"/>
        <v>27.623607662730414</v>
      </c>
      <c r="R33" s="9">
        <f t="shared" si="20"/>
        <v>26.528837685062292</v>
      </c>
      <c r="S33" s="9">
        <f t="shared" si="20"/>
        <v>25.684732498376022</v>
      </c>
      <c r="T33" s="9">
        <f t="shared" si="20"/>
        <v>24.172669198907613</v>
      </c>
      <c r="U33" s="9">
        <f t="shared" si="20"/>
        <v>22.169747697175616</v>
      </c>
      <c r="V33" s="75">
        <f t="shared" si="20"/>
        <v>21.919259721235619</v>
      </c>
    </row>
    <row r="34" spans="1:22" x14ac:dyDescent="0.3">
      <c r="A34" s="26">
        <f t="shared" si="2"/>
        <v>2.6672593909757736</v>
      </c>
      <c r="B34" s="21">
        <f>U11</f>
        <v>3.6000000000000012E-3</v>
      </c>
      <c r="C34" s="73">
        <f t="shared" ref="C34:V34" si="21">(((C9*$B34)+C10)*0.491152894)-$B$14</f>
        <v>38.501661959042423</v>
      </c>
      <c r="D34" s="9">
        <f t="shared" si="21"/>
        <v>38.326713298199621</v>
      </c>
      <c r="E34" s="9">
        <f t="shared" si="21"/>
        <v>35.42635722855082</v>
      </c>
      <c r="F34" s="9">
        <f t="shared" si="21"/>
        <v>36.86150598481882</v>
      </c>
      <c r="G34" s="9">
        <f t="shared" si="21"/>
        <v>36.739405375370417</v>
      </c>
      <c r="H34" s="9">
        <f t="shared" si="21"/>
        <v>35.29020964633402</v>
      </c>
      <c r="I34" s="9">
        <f t="shared" si="21"/>
        <v>35.33755678531562</v>
      </c>
      <c r="J34" s="9">
        <f t="shared" si="21"/>
        <v>35.96672364252963</v>
      </c>
      <c r="K34" s="9">
        <f t="shared" si="21"/>
        <v>33.698088425143609</v>
      </c>
      <c r="L34" s="9">
        <f t="shared" si="21"/>
        <v>33.390037330026821</v>
      </c>
      <c r="M34" s="9">
        <f t="shared" si="21"/>
        <v>32.727864998336024</v>
      </c>
      <c r="N34" s="9">
        <f t="shared" si="21"/>
        <v>31.050184943010819</v>
      </c>
      <c r="O34" s="9">
        <f t="shared" si="21"/>
        <v>30.880344272265617</v>
      </c>
      <c r="P34" s="9">
        <f t="shared" si="21"/>
        <v>30.392432987366014</v>
      </c>
      <c r="Q34" s="9">
        <f t="shared" si="21"/>
        <v>30.011494802779616</v>
      </c>
      <c r="R34" s="9">
        <f t="shared" si="21"/>
        <v>28.855360182535136</v>
      </c>
      <c r="S34" s="9">
        <f t="shared" si="21"/>
        <v>27.964664232324019</v>
      </c>
      <c r="T34" s="9">
        <f t="shared" si="21"/>
        <v>26.364291642514416</v>
      </c>
      <c r="U34" s="9">
        <f t="shared" si="21"/>
        <v>24.244475752010423</v>
      </c>
      <c r="V34" s="75">
        <f t="shared" si="21"/>
        <v>23.979253189250414</v>
      </c>
    </row>
    <row r="35" spans="1:22" x14ac:dyDescent="0.3">
      <c r="A35" s="26">
        <f t="shared" si="2"/>
        <v>2.8154404682522052</v>
      </c>
      <c r="B35" s="21">
        <f>V11</f>
        <v>3.8000000000000013E-3</v>
      </c>
      <c r="C35" s="76">
        <f t="shared" ref="C35:V35" si="22">(((C9*$B35)+C10)*0.491152894)-$B$14</f>
        <v>41.378442689779227</v>
      </c>
      <c r="D35" s="77">
        <f t="shared" si="22"/>
        <v>41.19543912147482</v>
      </c>
      <c r="E35" s="77">
        <f t="shared" si="22"/>
        <v>38.131332676966423</v>
      </c>
      <c r="F35" s="77">
        <f t="shared" si="22"/>
        <v>39.656853565730415</v>
      </c>
      <c r="G35" s="77">
        <f t="shared" si="22"/>
        <v>39.53269011412722</v>
      </c>
      <c r="H35" s="77">
        <f t="shared" si="22"/>
        <v>37.996462092274022</v>
      </c>
      <c r="I35" s="77">
        <f t="shared" si="22"/>
        <v>38.049604835404821</v>
      </c>
      <c r="J35" s="77">
        <f t="shared" si="22"/>
        <v>38.711187783622819</v>
      </c>
      <c r="K35" s="77">
        <f t="shared" si="22"/>
        <v>36.309450131962826</v>
      </c>
      <c r="L35" s="77">
        <f t="shared" si="22"/>
        <v>35.98204761282242</v>
      </c>
      <c r="M35" s="77">
        <f t="shared" si="22"/>
        <v>35.280877741348021</v>
      </c>
      <c r="N35" s="77">
        <f t="shared" si="22"/>
        <v>33.509092791532417</v>
      </c>
      <c r="O35" s="77">
        <f t="shared" si="22"/>
        <v>33.327660912488824</v>
      </c>
      <c r="P35" s="77">
        <f t="shared" si="22"/>
        <v>32.805958308482019</v>
      </c>
      <c r="Q35" s="77">
        <f t="shared" si="22"/>
        <v>32.399381942828818</v>
      </c>
      <c r="R35" s="77">
        <f t="shared" si="22"/>
        <v>31.181882680007973</v>
      </c>
      <c r="S35" s="77">
        <f t="shared" si="22"/>
        <v>30.244595966272023</v>
      </c>
      <c r="T35" s="77">
        <f t="shared" si="22"/>
        <v>28.55591408612122</v>
      </c>
      <c r="U35" s="77">
        <f t="shared" si="22"/>
        <v>26.319203806845216</v>
      </c>
      <c r="V35" s="78">
        <f t="shared" si="22"/>
        <v>26.039246657265224</v>
      </c>
    </row>
  </sheetData>
  <conditionalFormatting sqref="C16:V3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177"/>
  <sheetViews>
    <sheetView zoomScaleNormal="100" workbookViewId="0"/>
  </sheetViews>
  <sheetFormatPr defaultRowHeight="14.4" x14ac:dyDescent="0.3"/>
  <cols>
    <col min="1" max="2" width="11.44140625" customWidth="1"/>
    <col min="3" max="3" width="12.6640625" customWidth="1"/>
  </cols>
  <sheetData>
    <row r="1" spans="1:23" x14ac:dyDescent="0.3">
      <c r="A1" s="1" t="s">
        <v>84</v>
      </c>
      <c r="B1" s="1"/>
      <c r="C1" s="1"/>
    </row>
    <row r="3" spans="1:23" x14ac:dyDescent="0.3">
      <c r="A3" s="81" t="s">
        <v>79</v>
      </c>
      <c r="B3" s="81"/>
      <c r="C3" s="7"/>
    </row>
    <row r="4" spans="1:23" x14ac:dyDescent="0.3">
      <c r="A4" s="81"/>
      <c r="B4" s="81"/>
      <c r="D4" s="7">
        <v>600</v>
      </c>
      <c r="E4" s="7">
        <v>800</v>
      </c>
      <c r="F4" s="7">
        <v>1000</v>
      </c>
      <c r="G4" s="7">
        <v>1250</v>
      </c>
      <c r="H4" s="7">
        <v>1500</v>
      </c>
      <c r="I4" s="7">
        <v>1750</v>
      </c>
      <c r="J4" s="7">
        <v>2000</v>
      </c>
      <c r="K4" s="7">
        <v>2250</v>
      </c>
      <c r="L4" s="7">
        <v>2500</v>
      </c>
      <c r="M4" s="7">
        <v>2750</v>
      </c>
      <c r="N4" s="7">
        <v>3000</v>
      </c>
      <c r="O4" s="7">
        <v>3250</v>
      </c>
      <c r="P4" s="7">
        <v>3500</v>
      </c>
      <c r="Q4" s="7">
        <v>3750</v>
      </c>
      <c r="R4" s="7">
        <v>4000</v>
      </c>
      <c r="S4" s="7">
        <v>4250</v>
      </c>
      <c r="T4" s="7">
        <v>4500</v>
      </c>
      <c r="U4" s="7">
        <v>5000</v>
      </c>
      <c r="V4" s="7">
        <v>6000</v>
      </c>
      <c r="W4" s="7">
        <v>6500</v>
      </c>
    </row>
    <row r="5" spans="1:23" x14ac:dyDescent="0.3">
      <c r="A5" s="7" t="s">
        <v>14</v>
      </c>
      <c r="B5" s="7" t="s">
        <v>13</v>
      </c>
      <c r="C5" s="7" t="s">
        <v>12</v>
      </c>
    </row>
    <row r="6" spans="1:23" x14ac:dyDescent="0.3">
      <c r="A6" s="17" t="s">
        <v>15</v>
      </c>
      <c r="B6" s="17" t="s">
        <v>15</v>
      </c>
      <c r="C6" s="7" t="s">
        <v>27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</row>
    <row r="7" spans="1:23" x14ac:dyDescent="0.3">
      <c r="A7" s="5"/>
      <c r="B7" s="5"/>
      <c r="C7" s="7" t="s">
        <v>26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</row>
    <row r="8" spans="1:23" x14ac:dyDescent="0.3">
      <c r="A8" s="17">
        <v>0</v>
      </c>
      <c r="B8" s="17">
        <v>0</v>
      </c>
      <c r="C8" s="16" t="s">
        <v>28</v>
      </c>
      <c r="D8" s="3">
        <v>29286</v>
      </c>
      <c r="E8" s="3">
        <v>29204</v>
      </c>
      <c r="F8" s="3">
        <v>27537</v>
      </c>
      <c r="G8" s="3">
        <v>28457</v>
      </c>
      <c r="H8" s="3">
        <v>28436</v>
      </c>
      <c r="I8" s="3">
        <v>27550</v>
      </c>
      <c r="J8" s="3">
        <v>27609</v>
      </c>
      <c r="K8" s="3">
        <v>27939</v>
      </c>
      <c r="L8" s="3">
        <v>26584</v>
      </c>
      <c r="M8" s="3">
        <v>26387</v>
      </c>
      <c r="N8" s="3">
        <v>25990</v>
      </c>
      <c r="O8" s="3">
        <v>25032</v>
      </c>
      <c r="P8" s="3">
        <v>24914</v>
      </c>
      <c r="Q8" s="3">
        <v>24570</v>
      </c>
      <c r="R8" s="3">
        <v>24309</v>
      </c>
      <c r="S8" s="3">
        <v>23684.3</v>
      </c>
      <c r="T8" s="3">
        <v>23210</v>
      </c>
      <c r="U8" s="3">
        <v>22311</v>
      </c>
      <c r="V8" s="3">
        <v>21121</v>
      </c>
      <c r="W8" s="3">
        <v>20971</v>
      </c>
    </row>
    <row r="9" spans="1:23" x14ac:dyDescent="0.3">
      <c r="A9" s="17"/>
      <c r="B9" s="17"/>
      <c r="C9" s="16" t="s">
        <v>29</v>
      </c>
      <c r="D9" s="3">
        <v>2.87</v>
      </c>
      <c r="E9" s="3">
        <v>2.8090000000000002</v>
      </c>
      <c r="F9" s="3">
        <v>2.9049999999999998</v>
      </c>
      <c r="G9" s="3">
        <v>2.5150000000000001</v>
      </c>
      <c r="H9" s="3">
        <v>2.3420000000000001</v>
      </c>
      <c r="I9" s="3">
        <v>2.581</v>
      </c>
      <c r="J9" s="3">
        <v>2.4649999999999999</v>
      </c>
      <c r="K9" s="3">
        <v>2.5579999999999998</v>
      </c>
      <c r="L9" s="3">
        <v>2.8170000000000002</v>
      </c>
      <c r="M9" s="3">
        <v>2.899</v>
      </c>
      <c r="N9" s="3">
        <v>2.98</v>
      </c>
      <c r="O9" s="3">
        <v>3.0129999999999999</v>
      </c>
      <c r="P9" s="3">
        <v>3.0920000000000001</v>
      </c>
      <c r="Q9" s="3">
        <v>3.3370000000000002</v>
      </c>
      <c r="R9" s="3">
        <v>3.5009999999999999</v>
      </c>
      <c r="S9" s="3">
        <v>3.3959999999999999</v>
      </c>
      <c r="T9" s="3">
        <v>3.29</v>
      </c>
      <c r="U9" s="3">
        <v>3.2679999999999998</v>
      </c>
      <c r="V9" s="3">
        <v>3.2360000000000002</v>
      </c>
      <c r="W9" s="3">
        <v>3.2360000000000002</v>
      </c>
    </row>
    <row r="10" spans="1:23" x14ac:dyDescent="0.3">
      <c r="A10" s="17">
        <v>0</v>
      </c>
      <c r="B10" s="17">
        <v>10</v>
      </c>
      <c r="C10" s="16" t="s">
        <v>30</v>
      </c>
      <c r="D10" s="3">
        <v>27674</v>
      </c>
      <c r="E10" s="3">
        <v>27674</v>
      </c>
      <c r="F10" s="3">
        <v>27758</v>
      </c>
      <c r="G10" s="3">
        <v>27477</v>
      </c>
      <c r="H10" s="3">
        <v>29190</v>
      </c>
      <c r="I10" s="3">
        <v>28448.799999999999</v>
      </c>
      <c r="J10" s="3">
        <v>28807</v>
      </c>
      <c r="K10" s="3">
        <v>28266</v>
      </c>
      <c r="L10" s="3">
        <v>27376</v>
      </c>
      <c r="M10" s="3">
        <v>27444</v>
      </c>
      <c r="N10" s="3">
        <v>27138</v>
      </c>
      <c r="O10" s="3">
        <v>26641</v>
      </c>
      <c r="P10" s="3">
        <v>23421</v>
      </c>
      <c r="Q10" s="3">
        <v>22309</v>
      </c>
      <c r="R10" s="3">
        <v>22989</v>
      </c>
      <c r="S10" s="3">
        <v>23825</v>
      </c>
      <c r="T10" s="3">
        <v>24023</v>
      </c>
      <c r="U10" s="3">
        <v>23809</v>
      </c>
      <c r="V10" s="3">
        <v>22087</v>
      </c>
      <c r="W10" s="3">
        <v>21287</v>
      </c>
    </row>
    <row r="11" spans="1:23" x14ac:dyDescent="0.3">
      <c r="A11" s="17"/>
      <c r="B11" s="17"/>
      <c r="C11" s="16" t="s">
        <v>31</v>
      </c>
      <c r="D11" s="3">
        <v>3.9020000000000001</v>
      </c>
      <c r="E11" s="3">
        <v>3.6320000000000001</v>
      </c>
      <c r="F11" s="3">
        <v>3.2490000000000001</v>
      </c>
      <c r="G11" s="3">
        <v>3.0750000000000002</v>
      </c>
      <c r="H11" s="3">
        <v>2.508</v>
      </c>
      <c r="I11" s="3">
        <v>2.427</v>
      </c>
      <c r="J11" s="3">
        <v>2.3460000000000001</v>
      </c>
      <c r="K11" s="3">
        <v>2.5859999999999999</v>
      </c>
      <c r="L11" s="3">
        <v>2.8140000000000001</v>
      </c>
      <c r="M11" s="3">
        <v>2.5880000000000001</v>
      </c>
      <c r="N11" s="3">
        <v>2.609</v>
      </c>
      <c r="O11" s="3">
        <v>2.6480000000000001</v>
      </c>
      <c r="P11" s="3">
        <v>3.516</v>
      </c>
      <c r="Q11" s="3">
        <v>3.9329999999999998</v>
      </c>
      <c r="R11" s="3">
        <v>3.806</v>
      </c>
      <c r="S11" s="3">
        <v>3.2570000000000001</v>
      </c>
      <c r="T11" s="3">
        <v>2.956</v>
      </c>
      <c r="U11" s="3">
        <v>2.5630000000000002</v>
      </c>
      <c r="V11" s="3">
        <v>2.7080000000000002</v>
      </c>
      <c r="W11" s="3">
        <v>2.7080000000000002</v>
      </c>
    </row>
    <row r="12" spans="1:23" x14ac:dyDescent="0.3">
      <c r="A12" s="17">
        <v>0</v>
      </c>
      <c r="B12" s="17">
        <v>20</v>
      </c>
      <c r="C12" s="16" t="s">
        <v>32</v>
      </c>
      <c r="D12" s="3">
        <v>26997</v>
      </c>
      <c r="E12" s="3">
        <v>26997</v>
      </c>
      <c r="F12" s="3">
        <v>27268</v>
      </c>
      <c r="G12" s="3">
        <v>28061</v>
      </c>
      <c r="H12" s="3">
        <v>28168</v>
      </c>
      <c r="I12" s="3">
        <v>28107.599999999999</v>
      </c>
      <c r="J12" s="3">
        <v>28547</v>
      </c>
      <c r="K12" s="3">
        <v>28305</v>
      </c>
      <c r="L12" s="3">
        <v>27158</v>
      </c>
      <c r="M12" s="3">
        <v>27187</v>
      </c>
      <c r="N12" s="3">
        <v>27310</v>
      </c>
      <c r="O12" s="3">
        <v>26645</v>
      </c>
      <c r="P12" s="3">
        <v>23215</v>
      </c>
      <c r="Q12" s="3">
        <v>21555</v>
      </c>
      <c r="R12" s="3">
        <v>22750</v>
      </c>
      <c r="S12" s="3">
        <v>23393</v>
      </c>
      <c r="T12" s="3">
        <v>23552</v>
      </c>
      <c r="U12" s="3">
        <v>23351</v>
      </c>
      <c r="V12" s="3">
        <v>20165</v>
      </c>
      <c r="W12" s="3">
        <v>20165</v>
      </c>
    </row>
    <row r="13" spans="1:23" x14ac:dyDescent="0.3">
      <c r="A13" s="17"/>
      <c r="B13" s="17"/>
      <c r="C13" s="16" t="s">
        <v>33</v>
      </c>
      <c r="D13" s="3">
        <v>4.7089999999999996</v>
      </c>
      <c r="E13" s="3">
        <v>4.4379999999999997</v>
      </c>
      <c r="F13" s="3">
        <v>3.9209999999999998</v>
      </c>
      <c r="G13" s="3">
        <v>3.512</v>
      </c>
      <c r="H13" s="3">
        <v>3.3239999999999998</v>
      </c>
      <c r="I13" s="3">
        <v>3.101</v>
      </c>
      <c r="J13" s="3">
        <v>2.8780000000000001</v>
      </c>
      <c r="K13" s="3">
        <v>3.1339999999999999</v>
      </c>
      <c r="L13" s="3">
        <v>3.407</v>
      </c>
      <c r="M13" s="3">
        <v>3.0569999999999999</v>
      </c>
      <c r="N13" s="3">
        <v>2.9159999999999999</v>
      </c>
      <c r="O13" s="3">
        <v>2.8879999999999999</v>
      </c>
      <c r="P13" s="3">
        <v>4.0140000000000002</v>
      </c>
      <c r="Q13" s="3">
        <v>4.5330000000000004</v>
      </c>
      <c r="R13" s="3">
        <v>4.234</v>
      </c>
      <c r="S13" s="3">
        <v>3.7480000000000002</v>
      </c>
      <c r="T13" s="3">
        <v>3.4119999999999999</v>
      </c>
      <c r="U13" s="3">
        <v>2.9990000000000001</v>
      </c>
      <c r="V13" s="3">
        <v>3.0529999999999999</v>
      </c>
      <c r="W13" s="3">
        <v>3.0529999999999999</v>
      </c>
    </row>
    <row r="14" spans="1:23" x14ac:dyDescent="0.3">
      <c r="A14" s="17">
        <v>0</v>
      </c>
      <c r="B14" s="17">
        <v>30</v>
      </c>
      <c r="C14" s="16" t="s">
        <v>34</v>
      </c>
      <c r="D14" s="3">
        <v>31458</v>
      </c>
      <c r="E14" s="3">
        <v>30603</v>
      </c>
      <c r="F14" s="3">
        <v>28515</v>
      </c>
      <c r="G14" s="3">
        <v>29748</v>
      </c>
      <c r="H14" s="3">
        <v>29205</v>
      </c>
      <c r="I14" s="3">
        <v>29560.5</v>
      </c>
      <c r="J14" s="3">
        <v>28278.5</v>
      </c>
      <c r="K14" s="3">
        <v>28028.400000000001</v>
      </c>
      <c r="L14" s="3">
        <v>27558.5</v>
      </c>
      <c r="M14" s="3">
        <v>26776.3</v>
      </c>
      <c r="N14" s="3">
        <v>26522.799999999999</v>
      </c>
      <c r="O14" s="3">
        <v>25717.1</v>
      </c>
      <c r="P14" s="3">
        <v>25105.8</v>
      </c>
      <c r="Q14" s="3">
        <v>24905.8</v>
      </c>
      <c r="R14" s="3">
        <v>24446.400000000001</v>
      </c>
      <c r="S14" s="3">
        <v>22686.3</v>
      </c>
      <c r="T14" s="3">
        <v>23037.7</v>
      </c>
      <c r="U14" s="3">
        <v>23865.200000000001</v>
      </c>
      <c r="V14" s="3">
        <v>21067</v>
      </c>
      <c r="W14" s="3">
        <v>20926.599999999999</v>
      </c>
    </row>
    <row r="15" spans="1:23" x14ac:dyDescent="0.3">
      <c r="A15" s="17"/>
      <c r="B15" s="17"/>
      <c r="C15" s="16" t="s">
        <v>35</v>
      </c>
      <c r="D15" s="3">
        <v>4.84</v>
      </c>
      <c r="E15" s="3">
        <v>4.62</v>
      </c>
      <c r="F15" s="3">
        <v>4.5</v>
      </c>
      <c r="G15" s="3">
        <v>4.0789999999999997</v>
      </c>
      <c r="H15" s="3">
        <v>3.7829999999999999</v>
      </c>
      <c r="I15" s="3">
        <v>3.593</v>
      </c>
      <c r="J15" s="3">
        <v>3.3370000000000002</v>
      </c>
      <c r="K15" s="3">
        <v>3.8319999999999999</v>
      </c>
      <c r="L15" s="3">
        <v>3.9489999999999998</v>
      </c>
      <c r="M15" s="3">
        <v>3.758</v>
      </c>
      <c r="N15" s="3">
        <v>3.5190000000000001</v>
      </c>
      <c r="O15" s="3">
        <v>3.6040000000000001</v>
      </c>
      <c r="P15" s="3">
        <v>3.73</v>
      </c>
      <c r="Q15" s="3">
        <v>4.1929999999999996</v>
      </c>
      <c r="R15" s="3">
        <v>4.2720000000000002</v>
      </c>
      <c r="S15" s="3">
        <v>4.3109999999999999</v>
      </c>
      <c r="T15" s="3">
        <v>4.2249999999999996</v>
      </c>
      <c r="U15" s="3">
        <v>3.798</v>
      </c>
      <c r="V15" s="3">
        <v>3.5</v>
      </c>
      <c r="W15" s="3">
        <v>3.4049999999999998</v>
      </c>
    </row>
    <row r="16" spans="1:23" x14ac:dyDescent="0.3">
      <c r="A16" s="17">
        <v>0</v>
      </c>
      <c r="B16" s="17">
        <v>40</v>
      </c>
      <c r="C16" s="16" t="s">
        <v>36</v>
      </c>
      <c r="D16" s="3">
        <v>27578</v>
      </c>
      <c r="E16" s="3">
        <v>26836</v>
      </c>
      <c r="F16" s="3">
        <v>25435.9</v>
      </c>
      <c r="G16" s="3">
        <v>27794.400000000001</v>
      </c>
      <c r="H16" s="3">
        <v>27402.5</v>
      </c>
      <c r="I16" s="3">
        <v>27852.9</v>
      </c>
      <c r="J16" s="3">
        <v>27505.599999999999</v>
      </c>
      <c r="K16" s="3">
        <v>27244.9</v>
      </c>
      <c r="L16" s="3">
        <v>26792</v>
      </c>
      <c r="M16" s="3">
        <v>26573.9</v>
      </c>
      <c r="N16" s="3">
        <v>26419.5</v>
      </c>
      <c r="O16" s="3">
        <v>25636.5</v>
      </c>
      <c r="P16" s="3">
        <v>22581.4</v>
      </c>
      <c r="Q16" s="3">
        <v>22657.8</v>
      </c>
      <c r="R16" s="3">
        <v>23240.3</v>
      </c>
      <c r="S16" s="3">
        <v>20823.599999999999</v>
      </c>
      <c r="T16" s="3">
        <v>20639.099999999999</v>
      </c>
      <c r="U16" s="3">
        <v>21103.5</v>
      </c>
      <c r="V16" s="3">
        <v>20922.8</v>
      </c>
      <c r="W16" s="3">
        <v>20719.3</v>
      </c>
    </row>
    <row r="17" spans="1:23" x14ac:dyDescent="0.3">
      <c r="A17" s="17"/>
      <c r="B17" s="17"/>
      <c r="C17" s="16" t="s">
        <v>37</v>
      </c>
      <c r="D17" s="3">
        <v>7.68</v>
      </c>
      <c r="E17" s="3">
        <v>7.15</v>
      </c>
      <c r="F17" s="3">
        <v>7.1719999999999997</v>
      </c>
      <c r="G17" s="3">
        <v>5.9740000000000002</v>
      </c>
      <c r="H17" s="3">
        <v>5.53</v>
      </c>
      <c r="I17" s="3">
        <v>5.6120000000000001</v>
      </c>
      <c r="J17" s="3">
        <v>5.0469999999999997</v>
      </c>
      <c r="K17" s="3">
        <v>5.1840000000000002</v>
      </c>
      <c r="L17" s="3">
        <v>5.3440000000000003</v>
      </c>
      <c r="M17" s="3">
        <v>5.1150000000000002</v>
      </c>
      <c r="N17" s="3">
        <v>4.79</v>
      </c>
      <c r="O17" s="3">
        <v>4.8120000000000003</v>
      </c>
      <c r="P17" s="3">
        <v>5.1029999999999998</v>
      </c>
      <c r="Q17" s="3">
        <v>5.3849999999999998</v>
      </c>
      <c r="R17" s="3">
        <v>5.431</v>
      </c>
      <c r="S17" s="3">
        <v>5.3730000000000002</v>
      </c>
      <c r="T17" s="3">
        <v>5.1040000000000001</v>
      </c>
      <c r="U17" s="3">
        <v>4.3810000000000002</v>
      </c>
      <c r="V17" s="3">
        <v>3.5920000000000001</v>
      </c>
      <c r="W17" s="3">
        <v>3.375</v>
      </c>
    </row>
    <row r="18" spans="1:23" x14ac:dyDescent="0.3">
      <c r="A18" s="17">
        <v>-10</v>
      </c>
      <c r="B18" s="17">
        <v>0</v>
      </c>
      <c r="C18" s="16" t="s">
        <v>38</v>
      </c>
      <c r="D18" s="3">
        <v>26609</v>
      </c>
      <c r="E18" s="3">
        <v>26609</v>
      </c>
      <c r="F18" s="3">
        <v>26693</v>
      </c>
      <c r="G18" s="3">
        <v>26911</v>
      </c>
      <c r="H18" s="3">
        <v>27037</v>
      </c>
      <c r="I18" s="3">
        <v>28221</v>
      </c>
      <c r="J18" s="3">
        <v>27361</v>
      </c>
      <c r="K18" s="3">
        <v>26895</v>
      </c>
      <c r="L18" s="3">
        <v>26451</v>
      </c>
      <c r="M18" s="3">
        <v>25955</v>
      </c>
      <c r="N18" s="3">
        <v>25281</v>
      </c>
      <c r="O18" s="3">
        <v>24507</v>
      </c>
      <c r="P18" s="3">
        <v>23192</v>
      </c>
      <c r="Q18" s="3">
        <v>22009</v>
      </c>
      <c r="R18" s="3">
        <v>22590</v>
      </c>
      <c r="S18" s="3">
        <v>22171</v>
      </c>
      <c r="T18" s="3">
        <v>22521</v>
      </c>
      <c r="U18" s="3">
        <v>21569</v>
      </c>
      <c r="V18" s="3">
        <v>19361</v>
      </c>
      <c r="W18" s="3">
        <v>19361</v>
      </c>
    </row>
    <row r="19" spans="1:23" x14ac:dyDescent="0.3">
      <c r="A19" s="17"/>
      <c r="B19" s="17"/>
      <c r="C19" s="16" t="s">
        <v>39</v>
      </c>
      <c r="D19" s="3">
        <v>3.202</v>
      </c>
      <c r="E19" s="3">
        <v>2.9319999999999999</v>
      </c>
      <c r="F19" s="3">
        <v>2.6160000000000001</v>
      </c>
      <c r="G19" s="3">
        <v>2.4119999999999999</v>
      </c>
      <c r="H19" s="3">
        <v>2.448</v>
      </c>
      <c r="I19" s="3">
        <v>1.8320000000000001</v>
      </c>
      <c r="J19" s="3">
        <v>2.0150000000000001</v>
      </c>
      <c r="K19" s="3">
        <v>2.0750000000000002</v>
      </c>
      <c r="L19" s="3">
        <v>2.2770000000000001</v>
      </c>
      <c r="M19" s="3">
        <v>2.3530000000000002</v>
      </c>
      <c r="N19" s="3">
        <v>2.38</v>
      </c>
      <c r="O19" s="3">
        <v>2.532</v>
      </c>
      <c r="P19" s="3">
        <v>2.7120000000000002</v>
      </c>
      <c r="Q19" s="3">
        <v>3.133</v>
      </c>
      <c r="R19" s="3">
        <v>3.4159999999999999</v>
      </c>
      <c r="S19" s="3">
        <v>3.1890000000000001</v>
      </c>
      <c r="T19" s="3">
        <v>2.9449999999999998</v>
      </c>
      <c r="U19" s="3">
        <v>2.984</v>
      </c>
      <c r="V19" s="3">
        <v>3.2050000000000001</v>
      </c>
      <c r="W19" s="3">
        <v>3.2050000000000001</v>
      </c>
    </row>
    <row r="20" spans="1:23" x14ac:dyDescent="0.3">
      <c r="A20" s="17">
        <v>-20</v>
      </c>
      <c r="B20" s="17">
        <v>0</v>
      </c>
      <c r="C20" s="16" t="s">
        <v>40</v>
      </c>
      <c r="D20" s="3">
        <v>26232</v>
      </c>
      <c r="E20" s="3">
        <v>26232</v>
      </c>
      <c r="F20" s="3">
        <v>25442</v>
      </c>
      <c r="G20" s="3">
        <v>25995</v>
      </c>
      <c r="H20" s="3">
        <v>26096</v>
      </c>
      <c r="I20" s="3">
        <v>27282</v>
      </c>
      <c r="J20" s="3">
        <v>26300</v>
      </c>
      <c r="K20" s="3">
        <v>25500</v>
      </c>
      <c r="L20" s="3">
        <v>25200</v>
      </c>
      <c r="M20" s="3">
        <v>24700</v>
      </c>
      <c r="N20" s="3">
        <v>24299</v>
      </c>
      <c r="O20" s="3">
        <v>23912</v>
      </c>
      <c r="P20" s="3">
        <v>23403</v>
      </c>
      <c r="Q20" s="3">
        <v>21839</v>
      </c>
      <c r="R20" s="3">
        <v>21921</v>
      </c>
      <c r="S20" s="3">
        <v>21494</v>
      </c>
      <c r="T20" s="3">
        <v>21626</v>
      </c>
      <c r="U20" s="3">
        <v>21000</v>
      </c>
      <c r="V20" s="3">
        <v>18547</v>
      </c>
      <c r="W20" s="3">
        <v>18547</v>
      </c>
    </row>
    <row r="21" spans="1:23" x14ac:dyDescent="0.3">
      <c r="A21" s="17"/>
      <c r="B21" s="17"/>
      <c r="C21" s="16" t="s">
        <v>41</v>
      </c>
      <c r="D21" s="3">
        <v>3.1930000000000001</v>
      </c>
      <c r="E21" s="3">
        <v>2.9220000000000002</v>
      </c>
      <c r="F21" s="3">
        <v>2.8660000000000001</v>
      </c>
      <c r="G21" s="3">
        <v>2.6389999999999998</v>
      </c>
      <c r="H21" s="3">
        <v>2.5369999999999999</v>
      </c>
      <c r="I21" s="3">
        <v>1.8280000000000001</v>
      </c>
      <c r="J21" s="3">
        <v>2.0990000000000002</v>
      </c>
      <c r="K21" s="3">
        <v>2.0550000000000002</v>
      </c>
      <c r="L21" s="3">
        <v>2.1829999999999998</v>
      </c>
      <c r="M21" s="3">
        <v>2.323</v>
      </c>
      <c r="N21" s="3">
        <v>2.4900000000000002</v>
      </c>
      <c r="O21" s="3">
        <v>2.4910000000000001</v>
      </c>
      <c r="P21" s="3">
        <v>2.5179999999999998</v>
      </c>
      <c r="Q21" s="3">
        <v>3.1840000000000002</v>
      </c>
      <c r="R21" s="3">
        <v>3.07</v>
      </c>
      <c r="S21" s="3">
        <v>3.1459999999999999</v>
      </c>
      <c r="T21" s="3">
        <v>3.1320000000000001</v>
      </c>
      <c r="U21" s="3">
        <v>2.988</v>
      </c>
      <c r="V21" s="3">
        <v>3.4980000000000002</v>
      </c>
      <c r="W21" s="3">
        <v>3.4980000000000002</v>
      </c>
    </row>
    <row r="22" spans="1:23" x14ac:dyDescent="0.3">
      <c r="A22" s="17">
        <v>-30</v>
      </c>
      <c r="B22" s="17">
        <v>0</v>
      </c>
      <c r="C22" s="16" t="s">
        <v>42</v>
      </c>
      <c r="D22" s="3">
        <v>24346</v>
      </c>
      <c r="E22" s="3">
        <v>24346</v>
      </c>
      <c r="F22" s="3">
        <v>25015</v>
      </c>
      <c r="G22" s="3">
        <v>24950</v>
      </c>
      <c r="H22" s="3">
        <v>25149</v>
      </c>
      <c r="I22" s="3">
        <v>26380</v>
      </c>
      <c r="J22" s="3">
        <v>25615</v>
      </c>
      <c r="K22" s="3">
        <v>25109</v>
      </c>
      <c r="L22" s="3">
        <v>24761</v>
      </c>
      <c r="M22" s="3">
        <v>24120</v>
      </c>
      <c r="N22" s="3">
        <v>23445</v>
      </c>
      <c r="O22" s="3">
        <v>23029</v>
      </c>
      <c r="P22" s="3">
        <v>22187</v>
      </c>
      <c r="Q22" s="3">
        <v>21739</v>
      </c>
      <c r="R22" s="3">
        <v>21930</v>
      </c>
      <c r="S22" s="3">
        <v>21466</v>
      </c>
      <c r="T22" s="3">
        <v>21282</v>
      </c>
      <c r="U22" s="3">
        <v>20329</v>
      </c>
      <c r="V22" s="3">
        <v>19581</v>
      </c>
      <c r="W22" s="3">
        <v>19581</v>
      </c>
    </row>
    <row r="23" spans="1:23" x14ac:dyDescent="0.3">
      <c r="A23" s="17"/>
      <c r="B23" s="17"/>
      <c r="C23" s="16" t="s">
        <v>43</v>
      </c>
      <c r="D23" s="3">
        <v>4.1710000000000003</v>
      </c>
      <c r="E23" s="3">
        <v>3.9</v>
      </c>
      <c r="F23" s="3">
        <v>3.3370000000000002</v>
      </c>
      <c r="G23" s="3">
        <v>3.12</v>
      </c>
      <c r="H23" s="3">
        <v>2.9159999999999999</v>
      </c>
      <c r="I23" s="3">
        <v>2.2770000000000001</v>
      </c>
      <c r="J23" s="3">
        <v>2.2410000000000001</v>
      </c>
      <c r="K23" s="3">
        <v>2.4319999999999999</v>
      </c>
      <c r="L23" s="3">
        <v>2.4809999999999999</v>
      </c>
      <c r="M23" s="3">
        <v>2.6659999999999999</v>
      </c>
      <c r="N23" s="3">
        <v>2.7629999999999999</v>
      </c>
      <c r="O23" s="3">
        <v>2.6920000000000002</v>
      </c>
      <c r="P23" s="3">
        <v>2.7050000000000001</v>
      </c>
      <c r="Q23" s="3">
        <v>2.9950000000000001</v>
      </c>
      <c r="R23" s="3">
        <v>3.13</v>
      </c>
      <c r="S23" s="3">
        <v>3.2480000000000002</v>
      </c>
      <c r="T23" s="3">
        <v>3.3340000000000001</v>
      </c>
      <c r="U23" s="3">
        <v>3.2970000000000002</v>
      </c>
      <c r="V23" s="3">
        <v>3.4340000000000002</v>
      </c>
      <c r="W23" s="3">
        <v>3.4340000000000002</v>
      </c>
    </row>
    <row r="24" spans="1:23" x14ac:dyDescent="0.3">
      <c r="A24" s="17">
        <v>-40</v>
      </c>
      <c r="B24" s="17">
        <v>10</v>
      </c>
      <c r="C24" s="16" t="s">
        <v>44</v>
      </c>
      <c r="D24" s="3">
        <v>21992</v>
      </c>
      <c r="E24" s="3">
        <v>21992</v>
      </c>
      <c r="F24" s="3">
        <v>21992</v>
      </c>
      <c r="G24" s="3">
        <v>22900</v>
      </c>
      <c r="H24" s="3">
        <v>22913</v>
      </c>
      <c r="I24" s="3">
        <v>23143</v>
      </c>
      <c r="J24" s="3">
        <v>22403</v>
      </c>
      <c r="K24" s="3">
        <v>23071</v>
      </c>
      <c r="L24" s="3">
        <v>21872</v>
      </c>
      <c r="M24" s="3">
        <v>21330</v>
      </c>
      <c r="N24" s="3">
        <v>20886</v>
      </c>
      <c r="O24" s="3">
        <v>21147</v>
      </c>
      <c r="P24" s="3">
        <v>21017</v>
      </c>
      <c r="Q24" s="3">
        <v>20763</v>
      </c>
      <c r="R24" s="3">
        <v>20389</v>
      </c>
      <c r="S24" s="3">
        <v>20043</v>
      </c>
      <c r="T24" s="3">
        <v>19825</v>
      </c>
      <c r="U24" s="3">
        <v>19467</v>
      </c>
      <c r="V24" s="3">
        <v>19410</v>
      </c>
      <c r="W24" s="3">
        <v>19410</v>
      </c>
    </row>
    <row r="25" spans="1:23" x14ac:dyDescent="0.3">
      <c r="A25" s="17"/>
      <c r="B25" s="17"/>
      <c r="C25" s="16" t="s">
        <v>45</v>
      </c>
      <c r="D25" s="3">
        <v>9.1630000000000003</v>
      </c>
      <c r="E25" s="3">
        <v>8.8919999999999995</v>
      </c>
      <c r="F25" s="3">
        <v>7.2329999999999997</v>
      </c>
      <c r="G25" s="3">
        <v>5.9210000000000003</v>
      </c>
      <c r="H25" s="3">
        <v>5.6840000000000002</v>
      </c>
      <c r="I25" s="3">
        <v>5.3049999999999997</v>
      </c>
      <c r="J25" s="3">
        <v>5.1609999999999996</v>
      </c>
      <c r="K25" s="3">
        <v>4.6100000000000003</v>
      </c>
      <c r="L25" s="3">
        <v>4.766</v>
      </c>
      <c r="M25" s="3">
        <v>4.8079999999999998</v>
      </c>
      <c r="N25" s="3">
        <v>4.5679999999999996</v>
      </c>
      <c r="O25" s="3">
        <v>4.048</v>
      </c>
      <c r="P25" s="3">
        <v>3.87</v>
      </c>
      <c r="Q25" s="3">
        <v>4.0759999999999996</v>
      </c>
      <c r="R25" s="3">
        <v>4.43</v>
      </c>
      <c r="S25" s="3">
        <v>4.3550000000000004</v>
      </c>
      <c r="T25" s="3">
        <v>4.5659999999999998</v>
      </c>
      <c r="U25" s="3">
        <v>4.28</v>
      </c>
      <c r="V25" s="3">
        <v>3.9809999999999999</v>
      </c>
      <c r="W25" s="3">
        <v>3.9809999999999999</v>
      </c>
    </row>
    <row r="26" spans="1:23" x14ac:dyDescent="0.3">
      <c r="A26" s="17">
        <v>-50</v>
      </c>
      <c r="B26" s="17">
        <v>20</v>
      </c>
      <c r="C26" s="16" t="s">
        <v>46</v>
      </c>
      <c r="D26" s="3">
        <v>14973</v>
      </c>
      <c r="E26" s="3">
        <v>14773</v>
      </c>
      <c r="F26" s="3">
        <v>14573</v>
      </c>
      <c r="G26" s="3">
        <v>14773</v>
      </c>
      <c r="H26" s="3">
        <v>15000</v>
      </c>
      <c r="I26" s="3">
        <v>15109</v>
      </c>
      <c r="J26" s="3">
        <v>14990</v>
      </c>
      <c r="K26" s="3">
        <v>15149</v>
      </c>
      <c r="L26" s="3">
        <v>15217</v>
      </c>
      <c r="M26" s="3">
        <v>15273</v>
      </c>
      <c r="N26" s="3">
        <v>15832</v>
      </c>
      <c r="O26" s="3">
        <v>16365</v>
      </c>
      <c r="P26" s="3">
        <v>16788</v>
      </c>
      <c r="Q26" s="3">
        <v>16576</v>
      </c>
      <c r="R26" s="3">
        <v>15912</v>
      </c>
      <c r="S26" s="3">
        <v>15752</v>
      </c>
      <c r="T26" s="3">
        <v>16057</v>
      </c>
      <c r="U26" s="3">
        <v>17435</v>
      </c>
      <c r="V26" s="3">
        <v>19325</v>
      </c>
      <c r="W26" s="3">
        <v>19325</v>
      </c>
    </row>
    <row r="27" spans="1:23" x14ac:dyDescent="0.3">
      <c r="A27" s="17"/>
      <c r="B27" s="17"/>
      <c r="C27" s="16" t="s">
        <v>47</v>
      </c>
      <c r="D27" s="3">
        <v>13.670999999999999</v>
      </c>
      <c r="E27" s="3">
        <v>13.4</v>
      </c>
      <c r="F27" s="3">
        <v>13.3</v>
      </c>
      <c r="G27" s="3">
        <v>13.237</v>
      </c>
      <c r="H27" s="3">
        <v>13.766999999999999</v>
      </c>
      <c r="I27" s="3">
        <v>11.782999999999999</v>
      </c>
      <c r="J27" s="3">
        <v>10.589</v>
      </c>
      <c r="K27" s="3">
        <v>9.7829999999999995</v>
      </c>
      <c r="L27" s="3">
        <v>9.7379999999999995</v>
      </c>
      <c r="M27" s="3">
        <v>9.359</v>
      </c>
      <c r="N27" s="3">
        <v>8.3789999999999996</v>
      </c>
      <c r="O27" s="3">
        <v>7.4059999999999997</v>
      </c>
      <c r="P27" s="3">
        <v>6.9379999999999997</v>
      </c>
      <c r="Q27" s="3">
        <v>7.2770000000000001</v>
      </c>
      <c r="R27" s="3">
        <v>7.8540000000000001</v>
      </c>
      <c r="S27" s="3">
        <v>7.72</v>
      </c>
      <c r="T27" s="3">
        <v>7.5549999999999997</v>
      </c>
      <c r="U27" s="3">
        <v>6.4450000000000003</v>
      </c>
      <c r="V27" s="3">
        <v>5.508</v>
      </c>
      <c r="W27" s="3">
        <v>5.508</v>
      </c>
    </row>
    <row r="28" spans="1:23" x14ac:dyDescent="0.3">
      <c r="A28" s="17">
        <v>-50</v>
      </c>
      <c r="B28" s="17">
        <v>40</v>
      </c>
      <c r="C28" s="16" t="s">
        <v>48</v>
      </c>
      <c r="D28" s="3">
        <v>13283</v>
      </c>
      <c r="E28" s="3">
        <v>12183</v>
      </c>
      <c r="F28" s="3">
        <v>11483</v>
      </c>
      <c r="G28" s="3">
        <v>11883</v>
      </c>
      <c r="H28" s="3">
        <v>7483</v>
      </c>
      <c r="I28" s="3">
        <v>7323</v>
      </c>
      <c r="J28" s="3">
        <v>7119</v>
      </c>
      <c r="K28" s="3">
        <v>8719</v>
      </c>
      <c r="L28" s="3">
        <v>8880</v>
      </c>
      <c r="M28" s="3">
        <v>9866</v>
      </c>
      <c r="N28" s="3">
        <v>10853</v>
      </c>
      <c r="O28" s="3">
        <v>11202</v>
      </c>
      <c r="P28" s="3">
        <v>10915</v>
      </c>
      <c r="Q28" s="3">
        <v>12002</v>
      </c>
      <c r="R28" s="3">
        <v>9777</v>
      </c>
      <c r="S28" s="3">
        <v>9777</v>
      </c>
      <c r="T28" s="3">
        <v>9777</v>
      </c>
      <c r="U28" s="3">
        <v>9777</v>
      </c>
      <c r="V28" s="3">
        <v>9777</v>
      </c>
      <c r="W28" s="3">
        <v>9777</v>
      </c>
    </row>
    <row r="29" spans="1:23" x14ac:dyDescent="0.3">
      <c r="A29" s="17"/>
      <c r="B29" s="17"/>
      <c r="C29" s="16" t="s">
        <v>49</v>
      </c>
      <c r="D29" s="3">
        <v>18.448</v>
      </c>
      <c r="E29" s="3">
        <v>18.027999999999999</v>
      </c>
      <c r="F29" s="3">
        <v>16.32</v>
      </c>
      <c r="G29" s="3">
        <v>16.873000000000001</v>
      </c>
      <c r="H29" s="3">
        <v>18.161999999999999</v>
      </c>
      <c r="I29" s="3">
        <v>19.45</v>
      </c>
      <c r="J29" s="3">
        <v>19.143000000000001</v>
      </c>
      <c r="K29" s="3">
        <v>16.956</v>
      </c>
      <c r="L29" s="3">
        <v>16.423999999999999</v>
      </c>
      <c r="M29" s="3">
        <v>15.111000000000001</v>
      </c>
      <c r="N29" s="3">
        <v>13.798</v>
      </c>
      <c r="O29" s="3">
        <v>12.853999999999999</v>
      </c>
      <c r="P29" s="3">
        <v>12.558</v>
      </c>
      <c r="Q29" s="3">
        <v>12.412000000000001</v>
      </c>
      <c r="R29" s="3">
        <v>12.663</v>
      </c>
      <c r="S29" s="3">
        <v>12.663</v>
      </c>
      <c r="T29" s="3">
        <v>12.663</v>
      </c>
      <c r="U29" s="3">
        <v>12.663</v>
      </c>
      <c r="V29" s="3">
        <v>12.663</v>
      </c>
      <c r="W29" s="3">
        <v>12.663</v>
      </c>
    </row>
    <row r="30" spans="1:23" x14ac:dyDescent="0.3">
      <c r="A30" s="17">
        <v>-15</v>
      </c>
      <c r="B30" s="17">
        <v>15</v>
      </c>
      <c r="C30" s="16" t="s">
        <v>50</v>
      </c>
      <c r="D30" s="3">
        <v>25887</v>
      </c>
      <c r="E30" s="3">
        <v>25887</v>
      </c>
      <c r="F30" s="3">
        <v>25493</v>
      </c>
      <c r="G30" s="3">
        <v>26380</v>
      </c>
      <c r="H30" s="3">
        <v>25991</v>
      </c>
      <c r="I30" s="3">
        <v>27385</v>
      </c>
      <c r="J30" s="3">
        <v>26549</v>
      </c>
      <c r="K30" s="3">
        <v>25824</v>
      </c>
      <c r="L30" s="3">
        <v>25979</v>
      </c>
      <c r="M30" s="3">
        <v>25378</v>
      </c>
      <c r="N30" s="3">
        <v>24516</v>
      </c>
      <c r="O30" s="3">
        <v>24735</v>
      </c>
      <c r="P30" s="3">
        <v>22282</v>
      </c>
      <c r="Q30" s="3">
        <v>21454</v>
      </c>
      <c r="R30" s="3">
        <v>21375</v>
      </c>
      <c r="S30" s="3">
        <v>21447</v>
      </c>
      <c r="T30" s="3">
        <v>20958</v>
      </c>
      <c r="U30" s="3">
        <v>20518</v>
      </c>
      <c r="V30" s="3">
        <v>18891</v>
      </c>
      <c r="W30" s="3">
        <v>18891</v>
      </c>
    </row>
    <row r="31" spans="1:23" x14ac:dyDescent="0.3">
      <c r="A31" s="17"/>
      <c r="B31" s="17"/>
      <c r="C31" s="16" t="s">
        <v>51</v>
      </c>
      <c r="D31" s="3">
        <v>4.431</v>
      </c>
      <c r="E31" s="3">
        <v>4.16</v>
      </c>
      <c r="F31" s="3">
        <v>3.867</v>
      </c>
      <c r="G31" s="3">
        <v>3.097</v>
      </c>
      <c r="H31" s="3">
        <v>3.1280000000000001</v>
      </c>
      <c r="I31" s="3">
        <v>2.7210000000000001</v>
      </c>
      <c r="J31" s="3">
        <v>2.89</v>
      </c>
      <c r="K31" s="3">
        <v>2.6669999999999998</v>
      </c>
      <c r="L31" s="3">
        <v>2.8119999999999998</v>
      </c>
      <c r="M31" s="3">
        <v>2.8079999999999998</v>
      </c>
      <c r="N31" s="3">
        <v>2.9550000000000001</v>
      </c>
      <c r="O31" s="3">
        <v>2.8359999999999999</v>
      </c>
      <c r="P31" s="3">
        <v>3.2450000000000001</v>
      </c>
      <c r="Q31" s="3">
        <v>3.621</v>
      </c>
      <c r="R31" s="3">
        <v>3.7389999999999999</v>
      </c>
      <c r="S31" s="3">
        <v>3.605</v>
      </c>
      <c r="T31" s="3">
        <v>3.6629999999999998</v>
      </c>
      <c r="U31" s="3">
        <v>3.3460000000000001</v>
      </c>
      <c r="V31" s="3">
        <v>3.359</v>
      </c>
      <c r="W31" s="3">
        <v>3.359</v>
      </c>
    </row>
    <row r="32" spans="1:23" x14ac:dyDescent="0.3">
      <c r="A32" s="17">
        <v>-30</v>
      </c>
      <c r="B32" s="17">
        <v>15</v>
      </c>
      <c r="C32" s="16" t="s">
        <v>52</v>
      </c>
      <c r="D32" s="3">
        <v>23218</v>
      </c>
      <c r="E32" s="3">
        <v>23218</v>
      </c>
      <c r="F32" s="3">
        <v>21980</v>
      </c>
      <c r="G32" s="3">
        <v>24155</v>
      </c>
      <c r="H32" s="3">
        <v>23478</v>
      </c>
      <c r="I32" s="3">
        <v>24410</v>
      </c>
      <c r="J32" s="3">
        <v>23964</v>
      </c>
      <c r="K32" s="3">
        <v>23512</v>
      </c>
      <c r="L32" s="3">
        <v>23000</v>
      </c>
      <c r="M32" s="3">
        <v>22399</v>
      </c>
      <c r="N32" s="3">
        <v>21851</v>
      </c>
      <c r="O32" s="3">
        <v>21937</v>
      </c>
      <c r="P32" s="3">
        <v>21200</v>
      </c>
      <c r="Q32" s="3">
        <v>20815</v>
      </c>
      <c r="R32" s="3">
        <v>20473</v>
      </c>
      <c r="S32" s="3">
        <v>20318</v>
      </c>
      <c r="T32" s="3">
        <v>20094</v>
      </c>
      <c r="U32" s="3">
        <v>19726</v>
      </c>
      <c r="V32" s="3">
        <v>19454</v>
      </c>
      <c r="W32" s="3">
        <v>19454</v>
      </c>
    </row>
    <row r="33" spans="1:45" x14ac:dyDescent="0.3">
      <c r="A33" s="17"/>
      <c r="B33" s="17"/>
      <c r="C33" s="16" t="s">
        <v>53</v>
      </c>
      <c r="D33" s="3">
        <v>6.859</v>
      </c>
      <c r="E33" s="3">
        <v>6.5880000000000001</v>
      </c>
      <c r="F33" s="3">
        <v>5.9669999999999996</v>
      </c>
      <c r="G33" s="3">
        <v>4.5389999999999997</v>
      </c>
      <c r="H33" s="3">
        <v>4.7229999999999999</v>
      </c>
      <c r="I33" s="3">
        <v>4.3049999999999997</v>
      </c>
      <c r="J33" s="3">
        <v>4.1760000000000002</v>
      </c>
      <c r="K33" s="3">
        <v>4.0170000000000003</v>
      </c>
      <c r="L33" s="3">
        <v>3.9249999999999998</v>
      </c>
      <c r="M33" s="3">
        <v>3.9590000000000001</v>
      </c>
      <c r="N33" s="3">
        <v>3.9910000000000001</v>
      </c>
      <c r="O33" s="3">
        <v>3.7730000000000001</v>
      </c>
      <c r="P33" s="3">
        <v>3.7370000000000001</v>
      </c>
      <c r="Q33" s="3">
        <v>3.9390000000000001</v>
      </c>
      <c r="R33" s="3">
        <v>4.2069999999999999</v>
      </c>
      <c r="S33" s="3">
        <v>4.0650000000000004</v>
      </c>
      <c r="T33" s="3">
        <v>4.1040000000000001</v>
      </c>
      <c r="U33" s="3">
        <v>3.746</v>
      </c>
      <c r="V33" s="3">
        <v>3.653</v>
      </c>
      <c r="W33" s="3">
        <v>3.653</v>
      </c>
    </row>
    <row r="34" spans="1:45" x14ac:dyDescent="0.3">
      <c r="A34" s="17">
        <v>-40</v>
      </c>
      <c r="B34" s="17">
        <v>25</v>
      </c>
      <c r="C34" s="16" t="s">
        <v>54</v>
      </c>
      <c r="D34" s="3">
        <v>14576</v>
      </c>
      <c r="E34" s="3">
        <v>14576</v>
      </c>
      <c r="F34" s="3">
        <v>14576</v>
      </c>
      <c r="G34" s="3">
        <v>11224</v>
      </c>
      <c r="H34" s="3">
        <v>16966</v>
      </c>
      <c r="I34" s="3">
        <v>17721</v>
      </c>
      <c r="J34" s="3">
        <v>18702</v>
      </c>
      <c r="K34" s="3">
        <v>18459</v>
      </c>
      <c r="L34" s="3">
        <v>17104</v>
      </c>
      <c r="M34" s="3">
        <v>16592</v>
      </c>
      <c r="N34" s="3">
        <v>17085</v>
      </c>
      <c r="O34" s="3">
        <v>16845</v>
      </c>
      <c r="P34" s="3">
        <v>16825</v>
      </c>
      <c r="Q34" s="3">
        <v>16910</v>
      </c>
      <c r="R34" s="3">
        <v>16853</v>
      </c>
      <c r="S34" s="3">
        <v>16735</v>
      </c>
      <c r="T34" s="3">
        <v>17723</v>
      </c>
      <c r="U34" s="3">
        <v>18005</v>
      </c>
      <c r="V34" s="3">
        <v>18758</v>
      </c>
      <c r="W34" s="3">
        <v>18758</v>
      </c>
    </row>
    <row r="35" spans="1:45" x14ac:dyDescent="0.3">
      <c r="A35" s="17"/>
      <c r="B35" s="17"/>
      <c r="C35" s="16" t="s">
        <v>55</v>
      </c>
      <c r="D35" s="3">
        <v>13.723000000000001</v>
      </c>
      <c r="E35" s="3">
        <v>13.452</v>
      </c>
      <c r="F35" s="3">
        <v>12.852</v>
      </c>
      <c r="G35" s="3">
        <v>11.958</v>
      </c>
      <c r="H35" s="3">
        <v>9.6769999999999996</v>
      </c>
      <c r="I35" s="3">
        <v>9.718</v>
      </c>
      <c r="J35" s="3">
        <v>8.6430000000000007</v>
      </c>
      <c r="K35" s="3">
        <v>8.1319999999999997</v>
      </c>
      <c r="L35" s="3">
        <v>8.1519999999999992</v>
      </c>
      <c r="M35" s="3">
        <v>7.6079999999999997</v>
      </c>
      <c r="N35" s="3">
        <v>7.226</v>
      </c>
      <c r="O35" s="3">
        <v>6.7169999999999996</v>
      </c>
      <c r="P35" s="3">
        <v>6.343</v>
      </c>
      <c r="Q35" s="3">
        <v>6.6689999999999996</v>
      </c>
      <c r="R35" s="3">
        <v>7.093</v>
      </c>
      <c r="S35" s="3">
        <v>6.62</v>
      </c>
      <c r="T35" s="3">
        <v>6.25</v>
      </c>
      <c r="U35" s="3">
        <v>5.5419999999999998</v>
      </c>
      <c r="V35" s="3">
        <v>5.0599999999999996</v>
      </c>
      <c r="W35" s="3">
        <v>5.0599999999999996</v>
      </c>
    </row>
    <row r="36" spans="1:45" x14ac:dyDescent="0.3">
      <c r="A36" s="17">
        <v>-15</v>
      </c>
      <c r="B36" s="17">
        <v>30</v>
      </c>
      <c r="C36" s="16" t="s">
        <v>56</v>
      </c>
      <c r="D36" s="3">
        <v>22371</v>
      </c>
      <c r="E36" s="3">
        <v>22371</v>
      </c>
      <c r="F36" s="3">
        <v>22319</v>
      </c>
      <c r="G36" s="3">
        <v>24431</v>
      </c>
      <c r="H36" s="3">
        <v>23862</v>
      </c>
      <c r="I36" s="3">
        <v>24814</v>
      </c>
      <c r="J36" s="3">
        <v>25099</v>
      </c>
      <c r="K36" s="3">
        <v>24584</v>
      </c>
      <c r="L36" s="3">
        <v>23287</v>
      </c>
      <c r="M36" s="3">
        <v>23003</v>
      </c>
      <c r="N36" s="3">
        <v>22728</v>
      </c>
      <c r="O36" s="3">
        <v>22325</v>
      </c>
      <c r="P36" s="3">
        <v>20822</v>
      </c>
      <c r="Q36" s="3">
        <v>19932</v>
      </c>
      <c r="R36" s="3">
        <v>20211</v>
      </c>
      <c r="S36" s="3">
        <v>19325</v>
      </c>
      <c r="T36" s="3">
        <v>19020</v>
      </c>
      <c r="U36" s="3">
        <v>18599</v>
      </c>
      <c r="V36" s="3">
        <v>18178</v>
      </c>
      <c r="W36" s="3">
        <v>18178</v>
      </c>
    </row>
    <row r="37" spans="1:45" x14ac:dyDescent="0.3">
      <c r="C37" s="16" t="s">
        <v>57</v>
      </c>
      <c r="D37" s="3">
        <v>8.2929999999999993</v>
      </c>
      <c r="E37" s="3">
        <v>8.0229999999999997</v>
      </c>
      <c r="F37" s="3">
        <v>6.9569999999999999</v>
      </c>
      <c r="G37" s="3">
        <v>5.4039999999999999</v>
      </c>
      <c r="H37" s="3">
        <v>5.29</v>
      </c>
      <c r="I37" s="3">
        <v>5.1989999999999998</v>
      </c>
      <c r="J37" s="3">
        <v>4.7590000000000003</v>
      </c>
      <c r="K37" s="3">
        <v>4.6989999999999998</v>
      </c>
      <c r="L37" s="3">
        <v>4.8170000000000002</v>
      </c>
      <c r="M37" s="3">
        <v>4.4989999999999997</v>
      </c>
      <c r="N37" s="3">
        <v>4.4790000000000001</v>
      </c>
      <c r="O37" s="3">
        <v>4.5780000000000003</v>
      </c>
      <c r="P37" s="3">
        <v>4.718</v>
      </c>
      <c r="Q37" s="3">
        <v>5.194</v>
      </c>
      <c r="R37" s="3">
        <v>5.0259999999999998</v>
      </c>
      <c r="S37" s="3">
        <v>5.157</v>
      </c>
      <c r="T37" s="3">
        <v>5.3109999999999999</v>
      </c>
      <c r="U37" s="3">
        <v>5.4260000000000002</v>
      </c>
      <c r="V37" s="3">
        <v>5.5410000000000004</v>
      </c>
      <c r="W37" s="3">
        <v>5.5410000000000004</v>
      </c>
    </row>
    <row r="38" spans="1:45" x14ac:dyDescent="0.3">
      <c r="A38" s="81" t="s">
        <v>80</v>
      </c>
      <c r="B38" s="81"/>
    </row>
    <row r="39" spans="1:45" x14ac:dyDescent="0.3">
      <c r="A39" s="81"/>
      <c r="B39" s="81"/>
      <c r="D39" s="7">
        <v>600</v>
      </c>
      <c r="E39" s="7">
        <v>800</v>
      </c>
      <c r="F39" s="7">
        <v>900</v>
      </c>
      <c r="G39" s="7">
        <v>1000</v>
      </c>
      <c r="H39" s="7">
        <v>1250</v>
      </c>
      <c r="I39" s="7">
        <v>1500</v>
      </c>
      <c r="J39" s="7">
        <v>1800</v>
      </c>
      <c r="K39" s="7">
        <v>2150</v>
      </c>
      <c r="L39" s="7">
        <v>2550</v>
      </c>
      <c r="M39" s="7">
        <v>2900</v>
      </c>
      <c r="N39" s="7">
        <v>3200</v>
      </c>
      <c r="O39" s="7">
        <v>3600</v>
      </c>
      <c r="P39" s="7">
        <v>3900</v>
      </c>
      <c r="Q39" s="7">
        <v>4200</v>
      </c>
      <c r="R39" s="7">
        <v>4500</v>
      </c>
      <c r="S39" s="7">
        <v>5000</v>
      </c>
      <c r="T39" s="7">
        <v>5500</v>
      </c>
      <c r="U39" s="7">
        <v>5750</v>
      </c>
      <c r="V39" s="7">
        <v>6000</v>
      </c>
      <c r="W39" s="7">
        <v>6150</v>
      </c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</row>
    <row r="40" spans="1:45" x14ac:dyDescent="0.3">
      <c r="A40" s="7" t="s">
        <v>14</v>
      </c>
      <c r="B40" s="7" t="s">
        <v>13</v>
      </c>
      <c r="C40" s="7" t="s">
        <v>12</v>
      </c>
      <c r="Y40" s="14"/>
    </row>
    <row r="41" spans="1:45" x14ac:dyDescent="0.3">
      <c r="A41" s="5" t="s">
        <v>15</v>
      </c>
      <c r="B41" s="5" t="s">
        <v>15</v>
      </c>
      <c r="C41" s="7" t="s">
        <v>27</v>
      </c>
      <c r="D41">
        <v>4783.3</v>
      </c>
      <c r="E41">
        <v>6707</v>
      </c>
      <c r="F41">
        <v>7668.8</v>
      </c>
      <c r="G41">
        <v>8630.6</v>
      </c>
      <c r="H41">
        <v>11035.1</v>
      </c>
      <c r="I41">
        <v>13207.9</v>
      </c>
      <c r="J41">
        <v>24345.599999999999</v>
      </c>
      <c r="K41">
        <v>25907.8</v>
      </c>
      <c r="L41">
        <v>27693.1</v>
      </c>
      <c r="M41">
        <v>29255.3</v>
      </c>
      <c r="N41">
        <v>30594.3</v>
      </c>
      <c r="O41">
        <v>32596.3</v>
      </c>
      <c r="P41">
        <v>33458.699999999997</v>
      </c>
      <c r="Q41">
        <v>32615.5</v>
      </c>
      <c r="R41">
        <v>31421.1</v>
      </c>
      <c r="S41">
        <v>31086.9</v>
      </c>
      <c r="T41">
        <v>30853.4</v>
      </c>
      <c r="U41">
        <v>30734</v>
      </c>
      <c r="V41">
        <v>30614.7</v>
      </c>
      <c r="W41">
        <v>29875.3</v>
      </c>
      <c r="Y41" s="7"/>
    </row>
    <row r="42" spans="1:45" x14ac:dyDescent="0.3">
      <c r="A42" s="5"/>
      <c r="B42" s="5"/>
      <c r="C42" s="7" t="s">
        <v>26</v>
      </c>
      <c r="D42">
        <v>26.861000000000001</v>
      </c>
      <c r="E42">
        <v>24.689</v>
      </c>
      <c r="F42">
        <v>23.603000000000002</v>
      </c>
      <c r="G42">
        <v>22.516999999999999</v>
      </c>
      <c r="H42">
        <v>19.802</v>
      </c>
      <c r="I42">
        <v>17.718</v>
      </c>
      <c r="J42">
        <v>8.407</v>
      </c>
      <c r="K42">
        <v>6.8929999999999998</v>
      </c>
      <c r="L42">
        <v>5.1619999999999999</v>
      </c>
      <c r="M42">
        <v>3.6480000000000001</v>
      </c>
      <c r="N42">
        <v>2.35</v>
      </c>
      <c r="O42">
        <v>2.093</v>
      </c>
      <c r="P42">
        <v>2.0870000000000002</v>
      </c>
      <c r="Q42">
        <v>2.16</v>
      </c>
      <c r="R42">
        <v>2.5790000000000002</v>
      </c>
      <c r="S42">
        <v>2.4889999999999999</v>
      </c>
      <c r="T42">
        <v>2.335</v>
      </c>
      <c r="U42">
        <v>2.2879999999999998</v>
      </c>
      <c r="V42">
        <v>2.2410000000000001</v>
      </c>
      <c r="W42">
        <v>2.5339999999999998</v>
      </c>
      <c r="Y42" s="7"/>
    </row>
    <row r="43" spans="1:45" x14ac:dyDescent="0.3">
      <c r="A43" s="17">
        <v>0</v>
      </c>
      <c r="B43" s="17">
        <v>0</v>
      </c>
      <c r="C43" s="16" t="s">
        <v>28</v>
      </c>
      <c r="D43">
        <v>36427.599999999999</v>
      </c>
      <c r="E43">
        <v>36293.199999999997</v>
      </c>
      <c r="F43">
        <v>35074.1</v>
      </c>
      <c r="G43">
        <v>36587.800000000003</v>
      </c>
      <c r="H43">
        <v>36013.199999999997</v>
      </c>
      <c r="I43">
        <v>35170.6</v>
      </c>
      <c r="J43">
        <v>35660.1</v>
      </c>
      <c r="K43">
        <v>34721.199999999997</v>
      </c>
      <c r="L43">
        <v>34721.199999999997</v>
      </c>
      <c r="M43">
        <v>34587.1</v>
      </c>
      <c r="N43">
        <v>34113.800000000003</v>
      </c>
      <c r="O43">
        <v>34844.5</v>
      </c>
      <c r="P43">
        <v>33461.9</v>
      </c>
      <c r="Q43">
        <v>33784</v>
      </c>
      <c r="R43">
        <v>30410.6</v>
      </c>
      <c r="S43">
        <v>32130</v>
      </c>
      <c r="T43">
        <v>30804</v>
      </c>
      <c r="U43">
        <v>32731.5</v>
      </c>
      <c r="V43">
        <v>33966</v>
      </c>
      <c r="W43">
        <v>32377.1</v>
      </c>
      <c r="Y43" s="7"/>
    </row>
    <row r="44" spans="1:45" x14ac:dyDescent="0.3">
      <c r="A44" s="17"/>
      <c r="B44" s="17"/>
      <c r="C44" s="16" t="s">
        <v>29</v>
      </c>
      <c r="D44">
        <v>3</v>
      </c>
      <c r="E44">
        <v>2.5499999999999998</v>
      </c>
      <c r="F44">
        <v>2.5</v>
      </c>
      <c r="G44">
        <v>1.8</v>
      </c>
      <c r="H44">
        <v>1.8</v>
      </c>
      <c r="I44">
        <v>1.8</v>
      </c>
      <c r="J44">
        <v>1.6</v>
      </c>
      <c r="K44">
        <v>1.7</v>
      </c>
      <c r="L44">
        <v>1.7</v>
      </c>
      <c r="M44">
        <v>1.7</v>
      </c>
      <c r="N44">
        <v>1.6</v>
      </c>
      <c r="O44">
        <v>1.6</v>
      </c>
      <c r="P44">
        <v>2.1</v>
      </c>
      <c r="Q44">
        <v>1.8</v>
      </c>
      <c r="R44">
        <v>2.8079999999999998</v>
      </c>
      <c r="S44">
        <v>2.2229999999999999</v>
      </c>
      <c r="T44">
        <v>2.391</v>
      </c>
      <c r="U44">
        <v>1.909</v>
      </c>
      <c r="V44">
        <v>1.5</v>
      </c>
      <c r="W44">
        <v>2</v>
      </c>
      <c r="Y44" s="7"/>
    </row>
    <row r="45" spans="1:45" x14ac:dyDescent="0.3">
      <c r="A45" s="17">
        <v>0</v>
      </c>
      <c r="B45" s="17">
        <v>11</v>
      </c>
      <c r="C45" s="16" t="s">
        <v>30</v>
      </c>
      <c r="D45">
        <v>38380.199999999997</v>
      </c>
      <c r="E45">
        <v>38001.599999999999</v>
      </c>
      <c r="F45">
        <v>37866.199999999997</v>
      </c>
      <c r="G45">
        <v>35520</v>
      </c>
      <c r="H45">
        <v>36260</v>
      </c>
      <c r="I45">
        <v>36260</v>
      </c>
      <c r="J45">
        <v>36038.300000000003</v>
      </c>
      <c r="K45">
        <v>35649</v>
      </c>
      <c r="L45">
        <v>34247.5</v>
      </c>
      <c r="M45">
        <v>33616.800000000003</v>
      </c>
      <c r="N45">
        <v>33325.800000000003</v>
      </c>
      <c r="O45">
        <v>33467.599999999999</v>
      </c>
      <c r="P45">
        <v>31308.400000000001</v>
      </c>
      <c r="Q45">
        <v>31000</v>
      </c>
      <c r="R45">
        <v>31000</v>
      </c>
      <c r="S45">
        <v>31277.4</v>
      </c>
      <c r="T45">
        <v>31981.599999999999</v>
      </c>
      <c r="U45">
        <v>31307</v>
      </c>
      <c r="V45">
        <v>30720.6</v>
      </c>
      <c r="W45">
        <v>30864</v>
      </c>
      <c r="Y45" s="7"/>
    </row>
    <row r="46" spans="1:45" x14ac:dyDescent="0.3">
      <c r="A46" s="17"/>
      <c r="B46" s="17"/>
      <c r="C46" s="16" t="s">
        <v>31</v>
      </c>
      <c r="D46">
        <v>2.35</v>
      </c>
      <c r="E46">
        <v>2.35</v>
      </c>
      <c r="F46">
        <v>2.15</v>
      </c>
      <c r="G46">
        <v>2</v>
      </c>
      <c r="H46">
        <v>1.8</v>
      </c>
      <c r="I46">
        <v>1.9</v>
      </c>
      <c r="J46">
        <v>1.825</v>
      </c>
      <c r="K46">
        <v>1.7</v>
      </c>
      <c r="L46">
        <v>1.7</v>
      </c>
      <c r="M46">
        <v>1.8</v>
      </c>
      <c r="N46">
        <v>1.95</v>
      </c>
      <c r="O46">
        <v>2.1339999999999999</v>
      </c>
      <c r="P46">
        <v>2.7</v>
      </c>
      <c r="Q46">
        <v>2.73</v>
      </c>
      <c r="R46">
        <v>2.5</v>
      </c>
      <c r="S46">
        <v>2.496</v>
      </c>
      <c r="T46">
        <v>2.1680000000000001</v>
      </c>
      <c r="U46">
        <v>2.2709999999999999</v>
      </c>
      <c r="V46">
        <v>2.3860000000000001</v>
      </c>
      <c r="W46">
        <v>2.34</v>
      </c>
      <c r="Y46" s="7"/>
    </row>
    <row r="47" spans="1:45" x14ac:dyDescent="0.3">
      <c r="A47" s="17">
        <v>0</v>
      </c>
      <c r="B47" s="17">
        <v>22</v>
      </c>
      <c r="C47" s="16" t="s">
        <v>32</v>
      </c>
      <c r="D47">
        <v>42504.6</v>
      </c>
      <c r="E47">
        <v>38424.9</v>
      </c>
      <c r="F47">
        <v>36360.6</v>
      </c>
      <c r="G47">
        <v>34780</v>
      </c>
      <c r="H47">
        <v>35280</v>
      </c>
      <c r="I47">
        <v>35194.300000000003</v>
      </c>
      <c r="J47">
        <v>35734.699999999997</v>
      </c>
      <c r="K47">
        <v>35173.599999999999</v>
      </c>
      <c r="L47">
        <v>34081.199999999997</v>
      </c>
      <c r="M47">
        <v>34300</v>
      </c>
      <c r="N47">
        <v>34109.5</v>
      </c>
      <c r="O47">
        <v>32573.3</v>
      </c>
      <c r="P47">
        <v>32342.1</v>
      </c>
      <c r="Q47">
        <v>31394.400000000001</v>
      </c>
      <c r="R47">
        <v>30993.3</v>
      </c>
      <c r="S47">
        <v>31063.8</v>
      </c>
      <c r="T47">
        <v>31455.8</v>
      </c>
      <c r="U47">
        <v>31579.4</v>
      </c>
      <c r="V47">
        <v>30046.2</v>
      </c>
      <c r="W47">
        <v>30270.5</v>
      </c>
      <c r="Y47" s="7"/>
    </row>
    <row r="48" spans="1:45" x14ac:dyDescent="0.3">
      <c r="A48" s="17"/>
      <c r="B48" s="17"/>
      <c r="C48" s="16" t="s">
        <v>33</v>
      </c>
      <c r="D48">
        <v>3.2</v>
      </c>
      <c r="E48">
        <v>3.2</v>
      </c>
      <c r="F48">
        <v>3.2</v>
      </c>
      <c r="G48">
        <v>3.1640000000000001</v>
      </c>
      <c r="H48">
        <v>2.7</v>
      </c>
      <c r="I48">
        <v>2.5</v>
      </c>
      <c r="J48">
        <v>2.4500000000000002</v>
      </c>
      <c r="K48">
        <v>2.2000000000000002</v>
      </c>
      <c r="L48">
        <v>2.2000000000000002</v>
      </c>
      <c r="M48">
        <v>2.0499999999999998</v>
      </c>
      <c r="N48">
        <v>2.15</v>
      </c>
      <c r="O48">
        <v>2.5</v>
      </c>
      <c r="P48">
        <v>2.8</v>
      </c>
      <c r="Q48">
        <v>2.823</v>
      </c>
      <c r="R48">
        <v>2.8919999999999999</v>
      </c>
      <c r="S48">
        <v>2.7719999999999998</v>
      </c>
      <c r="T48">
        <v>2.548</v>
      </c>
      <c r="U48">
        <v>2.46</v>
      </c>
      <c r="V48">
        <v>2.786</v>
      </c>
      <c r="W48">
        <v>2.742</v>
      </c>
      <c r="Y48" s="7"/>
    </row>
    <row r="49" spans="1:25" x14ac:dyDescent="0.3">
      <c r="A49" s="17">
        <v>0</v>
      </c>
      <c r="B49" s="17">
        <v>33</v>
      </c>
      <c r="C49" s="16" t="s">
        <v>34</v>
      </c>
      <c r="D49">
        <v>36292.800000000003</v>
      </c>
      <c r="E49">
        <v>36175.4</v>
      </c>
      <c r="F49">
        <v>36116.800000000003</v>
      </c>
      <c r="G49">
        <v>36058.1</v>
      </c>
      <c r="H49">
        <v>35911.4</v>
      </c>
      <c r="I49">
        <v>35568.800000000003</v>
      </c>
      <c r="J49">
        <v>35087</v>
      </c>
      <c r="K49">
        <v>34590.400000000001</v>
      </c>
      <c r="L49">
        <v>33663</v>
      </c>
      <c r="M49">
        <v>32830</v>
      </c>
      <c r="N49">
        <v>32434.799999999999</v>
      </c>
      <c r="O49">
        <v>32380.7</v>
      </c>
      <c r="P49">
        <v>32573.4</v>
      </c>
      <c r="Q49">
        <v>30840.2</v>
      </c>
      <c r="R49">
        <v>30060.1</v>
      </c>
      <c r="S49">
        <v>30671.7</v>
      </c>
      <c r="T49">
        <v>31854.7</v>
      </c>
      <c r="U49">
        <v>30960.7</v>
      </c>
      <c r="V49">
        <v>30043</v>
      </c>
      <c r="W49">
        <v>31126.1</v>
      </c>
      <c r="Y49" s="7"/>
    </row>
    <row r="50" spans="1:25" x14ac:dyDescent="0.3">
      <c r="A50" s="17"/>
      <c r="B50" s="17"/>
      <c r="C50" s="16" t="s">
        <v>35</v>
      </c>
      <c r="D50">
        <v>4.7759999999999998</v>
      </c>
      <c r="E50">
        <v>4.5460000000000003</v>
      </c>
      <c r="F50">
        <v>4.431</v>
      </c>
      <c r="G50">
        <v>4.3159999999999998</v>
      </c>
      <c r="H50">
        <v>3.6</v>
      </c>
      <c r="I50">
        <v>3.3</v>
      </c>
      <c r="J50">
        <v>3.5</v>
      </c>
      <c r="K50">
        <v>3.35</v>
      </c>
      <c r="L50">
        <v>3.1</v>
      </c>
      <c r="M50">
        <v>3.2</v>
      </c>
      <c r="N50">
        <v>3.35</v>
      </c>
      <c r="O50">
        <v>3.206</v>
      </c>
      <c r="P50">
        <v>3.238</v>
      </c>
      <c r="Q50">
        <v>3.5630000000000002</v>
      </c>
      <c r="R50">
        <v>3.7490000000000001</v>
      </c>
      <c r="S50">
        <v>3.4580000000000002</v>
      </c>
      <c r="T50">
        <v>2.9580000000000002</v>
      </c>
      <c r="U50">
        <v>3.14</v>
      </c>
      <c r="V50">
        <v>3.3359999999999999</v>
      </c>
      <c r="W50">
        <v>3.0710000000000002</v>
      </c>
      <c r="Y50" s="7"/>
    </row>
    <row r="51" spans="1:25" x14ac:dyDescent="0.3">
      <c r="A51" s="17">
        <v>0</v>
      </c>
      <c r="B51" s="17">
        <v>45</v>
      </c>
      <c r="C51" s="16" t="s">
        <v>36</v>
      </c>
      <c r="D51">
        <v>27977.599999999999</v>
      </c>
      <c r="E51">
        <v>28629.8</v>
      </c>
      <c r="F51">
        <v>28955.9</v>
      </c>
      <c r="G51">
        <v>29282</v>
      </c>
      <c r="H51">
        <v>30097.200000000001</v>
      </c>
      <c r="I51">
        <v>30912.400000000001</v>
      </c>
      <c r="J51">
        <v>32037.599999999999</v>
      </c>
      <c r="K51">
        <v>31551.8</v>
      </c>
      <c r="L51">
        <v>29894</v>
      </c>
      <c r="M51">
        <v>30318.6</v>
      </c>
      <c r="N51">
        <v>30762.6</v>
      </c>
      <c r="O51">
        <v>30951.8</v>
      </c>
      <c r="P51">
        <v>31555.599999999999</v>
      </c>
      <c r="Q51">
        <v>29671.9</v>
      </c>
      <c r="R51">
        <v>29040.1</v>
      </c>
      <c r="S51">
        <v>29507.1</v>
      </c>
      <c r="T51">
        <v>30673.1</v>
      </c>
      <c r="U51">
        <v>30931.8</v>
      </c>
      <c r="V51">
        <v>31010.3</v>
      </c>
      <c r="W51">
        <v>30648.5</v>
      </c>
      <c r="Y51" s="7"/>
    </row>
    <row r="52" spans="1:25" x14ac:dyDescent="0.3">
      <c r="A52" s="17"/>
      <c r="B52" s="17"/>
      <c r="C52" s="16" t="s">
        <v>37</v>
      </c>
      <c r="D52">
        <v>11.760999999999999</v>
      </c>
      <c r="E52">
        <v>10.763999999999999</v>
      </c>
      <c r="F52">
        <v>10.266</v>
      </c>
      <c r="G52">
        <v>9.7669999999999995</v>
      </c>
      <c r="H52">
        <v>8.5210000000000008</v>
      </c>
      <c r="I52">
        <v>7.274</v>
      </c>
      <c r="J52">
        <v>6.6340000000000003</v>
      </c>
      <c r="K52">
        <v>5.9349999999999996</v>
      </c>
      <c r="L52">
        <v>5.6619999999999999</v>
      </c>
      <c r="M52">
        <v>5.3970000000000002</v>
      </c>
      <c r="N52">
        <v>5.2530000000000001</v>
      </c>
      <c r="O52">
        <v>4.9059999999999997</v>
      </c>
      <c r="P52">
        <v>4.3639999999999999</v>
      </c>
      <c r="Q52">
        <v>4.6589999999999998</v>
      </c>
      <c r="R52">
        <v>4.7279999999999998</v>
      </c>
      <c r="S52">
        <v>4.4489999999999998</v>
      </c>
      <c r="T52">
        <v>3.9750000000000001</v>
      </c>
      <c r="U52">
        <v>3.8260000000000001</v>
      </c>
      <c r="V52">
        <v>3.794</v>
      </c>
      <c r="W52">
        <v>3.823</v>
      </c>
      <c r="Y52" s="7"/>
    </row>
    <row r="53" spans="1:25" x14ac:dyDescent="0.3">
      <c r="A53" s="17">
        <v>-9</v>
      </c>
      <c r="B53" s="17">
        <v>11</v>
      </c>
      <c r="C53" s="16" t="s">
        <v>38</v>
      </c>
      <c r="D53">
        <v>35286.1</v>
      </c>
      <c r="E53">
        <v>35353.5</v>
      </c>
      <c r="F53">
        <v>34325.5</v>
      </c>
      <c r="G53">
        <v>34712.400000000001</v>
      </c>
      <c r="H53">
        <v>33740.9</v>
      </c>
      <c r="I53">
        <v>33908</v>
      </c>
      <c r="J53">
        <v>33778.300000000003</v>
      </c>
      <c r="K53">
        <v>33632.199999999997</v>
      </c>
      <c r="L53">
        <v>33331.699999999997</v>
      </c>
      <c r="M53">
        <v>32684.6</v>
      </c>
      <c r="N53">
        <v>31815.7</v>
      </c>
      <c r="O53">
        <v>30984.799999999999</v>
      </c>
      <c r="P53">
        <v>30815.200000000001</v>
      </c>
      <c r="Q53">
        <v>30545.599999999999</v>
      </c>
      <c r="R53">
        <v>30398.3</v>
      </c>
      <c r="S53">
        <v>29485.1</v>
      </c>
      <c r="T53">
        <v>30220.400000000001</v>
      </c>
      <c r="U53">
        <v>30483.4</v>
      </c>
      <c r="V53">
        <v>30746.400000000001</v>
      </c>
      <c r="W53">
        <v>30904.2</v>
      </c>
      <c r="Y53" s="7"/>
    </row>
    <row r="54" spans="1:25" x14ac:dyDescent="0.3">
      <c r="A54" s="17"/>
      <c r="B54" s="17"/>
      <c r="C54" s="16" t="s">
        <v>39</v>
      </c>
      <c r="D54">
        <v>2.6</v>
      </c>
      <c r="E54">
        <v>2.6</v>
      </c>
      <c r="F54">
        <v>2.6</v>
      </c>
      <c r="G54">
        <v>2.5</v>
      </c>
      <c r="H54">
        <v>2.4500000000000002</v>
      </c>
      <c r="I54">
        <v>2.4039999999999999</v>
      </c>
      <c r="J54">
        <v>2.3330000000000002</v>
      </c>
      <c r="K54">
        <v>2</v>
      </c>
      <c r="L54">
        <v>2.2690000000000001</v>
      </c>
      <c r="M54">
        <v>2.3050000000000002</v>
      </c>
      <c r="N54">
        <v>2.4350000000000001</v>
      </c>
      <c r="O54">
        <v>2.569</v>
      </c>
      <c r="P54">
        <v>2.5539999999999998</v>
      </c>
      <c r="Q54">
        <v>2.5379999999999998</v>
      </c>
      <c r="R54">
        <v>2.8620000000000001</v>
      </c>
      <c r="S54">
        <v>2.7690000000000001</v>
      </c>
      <c r="T54">
        <v>2.4849999999999999</v>
      </c>
      <c r="U54">
        <v>2.4169999999999998</v>
      </c>
      <c r="V54">
        <v>2.35</v>
      </c>
      <c r="W54">
        <v>2.3090000000000002</v>
      </c>
      <c r="Y54" s="7"/>
    </row>
    <row r="55" spans="1:25" x14ac:dyDescent="0.3">
      <c r="A55" s="17">
        <v>-18</v>
      </c>
      <c r="B55" s="17">
        <v>11</v>
      </c>
      <c r="C55" s="16" t="s">
        <v>40</v>
      </c>
      <c r="D55">
        <v>33031.699999999997</v>
      </c>
      <c r="E55">
        <v>32974.1</v>
      </c>
      <c r="F55">
        <v>32005.5</v>
      </c>
      <c r="G55">
        <v>31270.799999999999</v>
      </c>
      <c r="H55">
        <v>31291.1</v>
      </c>
      <c r="I55">
        <v>31864.7</v>
      </c>
      <c r="J55">
        <v>31898.7</v>
      </c>
      <c r="K55">
        <v>32639.7</v>
      </c>
      <c r="L55">
        <v>32099</v>
      </c>
      <c r="M55">
        <v>31002.6</v>
      </c>
      <c r="N55">
        <v>30349.200000000001</v>
      </c>
      <c r="O55">
        <v>29942.9</v>
      </c>
      <c r="P55">
        <v>29421.4</v>
      </c>
      <c r="Q55">
        <v>28899.8</v>
      </c>
      <c r="R55">
        <v>28438.799999999999</v>
      </c>
      <c r="S55">
        <v>29263.3</v>
      </c>
      <c r="T55">
        <v>30968.9</v>
      </c>
      <c r="U55">
        <v>31124.799999999999</v>
      </c>
      <c r="V55">
        <v>31280.799999999999</v>
      </c>
      <c r="W55">
        <v>29917.599999999999</v>
      </c>
      <c r="Y55" s="7"/>
    </row>
    <row r="56" spans="1:25" x14ac:dyDescent="0.3">
      <c r="A56" s="17"/>
      <c r="B56" s="17"/>
      <c r="C56" s="16" t="s">
        <v>41</v>
      </c>
      <c r="D56">
        <v>4.3</v>
      </c>
      <c r="E56">
        <v>4</v>
      </c>
      <c r="F56">
        <v>3.9</v>
      </c>
      <c r="G56">
        <v>3.7170000000000001</v>
      </c>
      <c r="H56">
        <v>3.2</v>
      </c>
      <c r="I56">
        <v>2.911</v>
      </c>
      <c r="J56">
        <v>2.8</v>
      </c>
      <c r="K56">
        <v>2.379</v>
      </c>
      <c r="L56">
        <v>2.407</v>
      </c>
      <c r="M56">
        <v>2.5259999999999998</v>
      </c>
      <c r="N56">
        <v>2.8420000000000001</v>
      </c>
      <c r="O56">
        <v>2.4860000000000002</v>
      </c>
      <c r="P56">
        <v>2.6269999999999998</v>
      </c>
      <c r="Q56">
        <v>2.7679999999999998</v>
      </c>
      <c r="R56">
        <v>3.0070000000000001</v>
      </c>
      <c r="S56">
        <v>2.8380000000000001</v>
      </c>
      <c r="T56">
        <v>2.125</v>
      </c>
      <c r="U56">
        <v>2.214</v>
      </c>
      <c r="V56">
        <v>2.3039999999999998</v>
      </c>
      <c r="W56">
        <v>2.6819999999999999</v>
      </c>
      <c r="Y56" s="7"/>
    </row>
    <row r="57" spans="1:25" x14ac:dyDescent="0.3">
      <c r="A57" s="17">
        <v>-26</v>
      </c>
      <c r="B57" s="17">
        <v>11</v>
      </c>
      <c r="C57" s="16" t="s">
        <v>42</v>
      </c>
      <c r="D57">
        <v>28500</v>
      </c>
      <c r="E57">
        <v>28785</v>
      </c>
      <c r="F57">
        <v>28885</v>
      </c>
      <c r="G57">
        <v>29280</v>
      </c>
      <c r="H57">
        <v>30519.8</v>
      </c>
      <c r="I57">
        <v>30431.599999999999</v>
      </c>
      <c r="J57">
        <v>30288.400000000001</v>
      </c>
      <c r="K57">
        <v>30019.8</v>
      </c>
      <c r="L57">
        <v>29567.5</v>
      </c>
      <c r="M57">
        <v>28865.1</v>
      </c>
      <c r="N57">
        <v>28449.4</v>
      </c>
      <c r="O57">
        <v>28247</v>
      </c>
      <c r="P57">
        <v>28863.599999999999</v>
      </c>
      <c r="Q57">
        <v>27752.2</v>
      </c>
      <c r="R57">
        <v>28635.5</v>
      </c>
      <c r="S57">
        <v>29255.200000000001</v>
      </c>
      <c r="T57">
        <v>28592.6</v>
      </c>
      <c r="U57">
        <v>28261.4</v>
      </c>
      <c r="V57">
        <v>27930.1</v>
      </c>
      <c r="W57">
        <v>27731.3</v>
      </c>
      <c r="Y57" s="7"/>
    </row>
    <row r="58" spans="1:25" x14ac:dyDescent="0.3">
      <c r="A58" s="17"/>
      <c r="B58" s="17"/>
      <c r="C58" s="16" t="s">
        <v>43</v>
      </c>
      <c r="D58">
        <v>6.5</v>
      </c>
      <c r="E58">
        <v>6.2</v>
      </c>
      <c r="F58">
        <v>5.6</v>
      </c>
      <c r="G58">
        <v>5.5</v>
      </c>
      <c r="H58">
        <v>4.3</v>
      </c>
      <c r="I58">
        <v>3.8380000000000001</v>
      </c>
      <c r="J58">
        <v>3.3639999999999999</v>
      </c>
      <c r="K58">
        <v>3.2810000000000001</v>
      </c>
      <c r="L58">
        <v>3.407</v>
      </c>
      <c r="M58">
        <v>3.1469999999999998</v>
      </c>
      <c r="N58">
        <v>3.4390000000000001</v>
      </c>
      <c r="O58">
        <v>3.4580000000000002</v>
      </c>
      <c r="P58">
        <v>3.2810000000000001</v>
      </c>
      <c r="Q58">
        <v>3.1720000000000002</v>
      </c>
      <c r="R58">
        <v>3.1480000000000001</v>
      </c>
      <c r="S58">
        <v>2.9</v>
      </c>
      <c r="T58">
        <v>2.9569999999999999</v>
      </c>
      <c r="U58">
        <v>2.9849999999999999</v>
      </c>
      <c r="V58">
        <v>3.0129999999999999</v>
      </c>
      <c r="W58">
        <v>3.03</v>
      </c>
      <c r="Y58" s="7"/>
    </row>
    <row r="59" spans="1:25" x14ac:dyDescent="0.3">
      <c r="A59" s="17">
        <v>-34</v>
      </c>
      <c r="B59" s="17">
        <v>11</v>
      </c>
      <c r="C59" s="16" t="s">
        <v>44</v>
      </c>
      <c r="D59">
        <v>19080.3</v>
      </c>
      <c r="E59">
        <v>21978.9</v>
      </c>
      <c r="F59">
        <v>21811.599999999999</v>
      </c>
      <c r="G59">
        <v>25823</v>
      </c>
      <c r="H59">
        <v>26977.5</v>
      </c>
      <c r="I59">
        <v>29434.5</v>
      </c>
      <c r="J59">
        <v>29262.5</v>
      </c>
      <c r="K59">
        <v>30190.1</v>
      </c>
      <c r="L59">
        <v>30478.3</v>
      </c>
      <c r="M59">
        <v>28742</v>
      </c>
      <c r="N59">
        <v>26175.3</v>
      </c>
      <c r="O59">
        <v>25776.7</v>
      </c>
      <c r="P59">
        <v>27485.599999999999</v>
      </c>
      <c r="Q59">
        <v>26311.200000000001</v>
      </c>
      <c r="R59">
        <v>27837.599999999999</v>
      </c>
      <c r="S59">
        <v>28027</v>
      </c>
      <c r="T59">
        <v>29379.4</v>
      </c>
      <c r="U59">
        <v>30055.599999999999</v>
      </c>
      <c r="V59">
        <v>30731.7</v>
      </c>
      <c r="W59">
        <v>31137.4</v>
      </c>
      <c r="Y59" s="7"/>
    </row>
    <row r="60" spans="1:25" x14ac:dyDescent="0.3">
      <c r="A60" s="17"/>
      <c r="B60" s="17"/>
      <c r="C60" s="16" t="s">
        <v>45</v>
      </c>
      <c r="D60">
        <v>16.103999999999999</v>
      </c>
      <c r="E60">
        <v>13.037000000000001</v>
      </c>
      <c r="F60">
        <v>11.503</v>
      </c>
      <c r="G60">
        <v>7.5</v>
      </c>
      <c r="H60">
        <v>6.1349999999999998</v>
      </c>
      <c r="I60">
        <v>4.5</v>
      </c>
      <c r="J60">
        <v>4.0999999999999996</v>
      </c>
      <c r="K60">
        <v>4.0999999999999996</v>
      </c>
      <c r="L60">
        <v>2.8</v>
      </c>
      <c r="M60">
        <v>3.6</v>
      </c>
      <c r="N60">
        <v>4.444</v>
      </c>
      <c r="O60">
        <v>4.476</v>
      </c>
      <c r="P60">
        <v>4.1929999999999996</v>
      </c>
      <c r="Q60">
        <v>3.5110000000000001</v>
      </c>
      <c r="R60">
        <v>3.83</v>
      </c>
      <c r="S60">
        <v>3.5289999999999999</v>
      </c>
      <c r="T60">
        <v>3.3479999999999999</v>
      </c>
      <c r="U60">
        <v>3.258</v>
      </c>
      <c r="V60">
        <v>3.1669999999999998</v>
      </c>
      <c r="W60">
        <v>3.113</v>
      </c>
      <c r="Y60" s="7"/>
    </row>
    <row r="61" spans="1:25" x14ac:dyDescent="0.3">
      <c r="A61" s="17">
        <v>-50</v>
      </c>
      <c r="B61" s="17">
        <v>11</v>
      </c>
      <c r="C61" s="16" t="s">
        <v>46</v>
      </c>
      <c r="D61">
        <v>13000</v>
      </c>
      <c r="E61">
        <v>13000</v>
      </c>
      <c r="F61">
        <v>13000</v>
      </c>
      <c r="G61">
        <v>13580</v>
      </c>
      <c r="H61">
        <v>14700</v>
      </c>
      <c r="I61">
        <v>15900</v>
      </c>
      <c r="J61">
        <v>16133.3</v>
      </c>
      <c r="K61">
        <v>17510</v>
      </c>
      <c r="L61">
        <v>18000</v>
      </c>
      <c r="M61">
        <v>19080</v>
      </c>
      <c r="N61">
        <v>20201.3</v>
      </c>
      <c r="O61">
        <v>21521.7</v>
      </c>
      <c r="P61">
        <v>22874.5</v>
      </c>
      <c r="Q61">
        <v>24375</v>
      </c>
      <c r="R61">
        <v>24718.6</v>
      </c>
      <c r="S61">
        <v>25120.9</v>
      </c>
      <c r="T61">
        <v>25523.200000000001</v>
      </c>
      <c r="U61">
        <v>25724.400000000001</v>
      </c>
      <c r="V61">
        <v>25925.599999999999</v>
      </c>
      <c r="W61">
        <v>26046.3</v>
      </c>
      <c r="Y61" s="7"/>
    </row>
    <row r="62" spans="1:25" x14ac:dyDescent="0.3">
      <c r="A62" s="17"/>
      <c r="B62" s="17"/>
      <c r="C62" s="16" t="s">
        <v>47</v>
      </c>
      <c r="D62">
        <v>3.7170000000000001</v>
      </c>
      <c r="E62">
        <v>6.7779999999999996</v>
      </c>
      <c r="F62">
        <v>8.3089999999999993</v>
      </c>
      <c r="G62">
        <v>17.3</v>
      </c>
      <c r="H62">
        <v>16</v>
      </c>
      <c r="I62">
        <v>15</v>
      </c>
      <c r="J62">
        <v>14</v>
      </c>
      <c r="K62">
        <v>13</v>
      </c>
      <c r="L62">
        <v>11</v>
      </c>
      <c r="M62">
        <v>9</v>
      </c>
      <c r="N62">
        <v>8.2409999999999997</v>
      </c>
      <c r="O62">
        <v>7.298</v>
      </c>
      <c r="P62">
        <v>7.5110000000000001</v>
      </c>
      <c r="Q62">
        <v>5.1210000000000004</v>
      </c>
      <c r="R62">
        <v>6.8490000000000002</v>
      </c>
      <c r="S62">
        <v>6.0990000000000002</v>
      </c>
      <c r="T62">
        <v>5.3490000000000002</v>
      </c>
      <c r="U62">
        <v>4.9740000000000002</v>
      </c>
      <c r="V62">
        <v>4.5990000000000002</v>
      </c>
      <c r="W62">
        <v>4.3739999999999997</v>
      </c>
      <c r="Y62" s="7"/>
    </row>
    <row r="63" spans="1:25" x14ac:dyDescent="0.3">
      <c r="A63" s="17">
        <v>-26</v>
      </c>
      <c r="B63" s="17">
        <v>0</v>
      </c>
      <c r="C63" s="16" t="s">
        <v>48</v>
      </c>
      <c r="D63">
        <v>30642.1</v>
      </c>
      <c r="E63">
        <v>32391.5</v>
      </c>
      <c r="F63">
        <v>33266.199999999997</v>
      </c>
      <c r="G63">
        <v>34140.9</v>
      </c>
      <c r="H63">
        <v>33238.5</v>
      </c>
      <c r="I63">
        <v>33191.1</v>
      </c>
      <c r="J63">
        <v>33263.1</v>
      </c>
      <c r="K63">
        <v>32238.5</v>
      </c>
      <c r="L63">
        <v>29765.8</v>
      </c>
      <c r="M63">
        <v>31531.1</v>
      </c>
      <c r="N63">
        <v>30887.9</v>
      </c>
      <c r="O63">
        <v>28988.2</v>
      </c>
      <c r="P63">
        <v>28989.1</v>
      </c>
      <c r="Q63">
        <v>29327.200000000001</v>
      </c>
      <c r="R63">
        <v>29433.7</v>
      </c>
      <c r="S63">
        <v>29997.8</v>
      </c>
      <c r="T63">
        <v>31021.4</v>
      </c>
      <c r="U63">
        <v>31078.7</v>
      </c>
      <c r="V63">
        <v>32051.8</v>
      </c>
      <c r="W63">
        <v>31476</v>
      </c>
      <c r="Y63" s="7"/>
    </row>
    <row r="64" spans="1:25" x14ac:dyDescent="0.3">
      <c r="A64" s="17"/>
      <c r="B64" s="17"/>
      <c r="C64" s="16" t="s">
        <v>49</v>
      </c>
      <c r="D64">
        <v>5.5789999999999997</v>
      </c>
      <c r="E64">
        <v>4.2720000000000002</v>
      </c>
      <c r="F64">
        <v>3.6179999999999999</v>
      </c>
      <c r="G64">
        <v>2.964</v>
      </c>
      <c r="H64">
        <v>2.5640000000000001</v>
      </c>
      <c r="I64">
        <v>2.391</v>
      </c>
      <c r="J64">
        <v>1.6830000000000001</v>
      </c>
      <c r="K64">
        <v>2.1349999999999998</v>
      </c>
      <c r="L64">
        <v>3.4969999999999999</v>
      </c>
      <c r="M64">
        <v>2.1960000000000002</v>
      </c>
      <c r="N64">
        <v>2.4049999999999998</v>
      </c>
      <c r="O64">
        <v>2.5430000000000001</v>
      </c>
      <c r="P64">
        <v>2.6320000000000001</v>
      </c>
      <c r="Q64">
        <v>2.7210000000000001</v>
      </c>
      <c r="R64">
        <v>2.472</v>
      </c>
      <c r="S64">
        <v>2.323</v>
      </c>
      <c r="T64">
        <v>2.173</v>
      </c>
      <c r="U64">
        <v>2.0990000000000002</v>
      </c>
      <c r="V64">
        <v>2.024</v>
      </c>
      <c r="W64">
        <v>1.9790000000000001</v>
      </c>
      <c r="Y64" s="7"/>
    </row>
    <row r="65" spans="1:25" x14ac:dyDescent="0.3">
      <c r="A65" s="17">
        <v>-42</v>
      </c>
      <c r="B65" s="17">
        <v>0</v>
      </c>
      <c r="C65" s="16" t="s">
        <v>50</v>
      </c>
      <c r="D65">
        <v>24172.5</v>
      </c>
      <c r="E65">
        <v>25644.7</v>
      </c>
      <c r="F65">
        <v>26380.799999999999</v>
      </c>
      <c r="G65">
        <v>27117</v>
      </c>
      <c r="H65">
        <v>28957.3</v>
      </c>
      <c r="I65">
        <v>30262.5</v>
      </c>
      <c r="J65">
        <v>29686</v>
      </c>
      <c r="K65">
        <v>29287.3</v>
      </c>
      <c r="L65">
        <v>29275.5</v>
      </c>
      <c r="M65">
        <v>29777.200000000001</v>
      </c>
      <c r="N65">
        <v>27986.3</v>
      </c>
      <c r="O65">
        <v>27601.200000000001</v>
      </c>
      <c r="P65">
        <v>28235.9</v>
      </c>
      <c r="Q65">
        <v>27835.599999999999</v>
      </c>
      <c r="R65">
        <v>28872.9</v>
      </c>
      <c r="S65">
        <v>30579.7</v>
      </c>
      <c r="T65">
        <v>29150.1</v>
      </c>
      <c r="U65">
        <v>28435.3</v>
      </c>
      <c r="V65">
        <v>27720.5</v>
      </c>
      <c r="W65">
        <v>27291.599999999999</v>
      </c>
      <c r="Y65" s="7"/>
    </row>
    <row r="66" spans="1:25" x14ac:dyDescent="0.3">
      <c r="A66" s="17"/>
      <c r="B66" s="17"/>
      <c r="C66" s="16" t="s">
        <v>51</v>
      </c>
      <c r="D66">
        <v>11.782999999999999</v>
      </c>
      <c r="E66">
        <v>10.058999999999999</v>
      </c>
      <c r="F66">
        <v>9.1969999999999992</v>
      </c>
      <c r="G66">
        <v>8.3350000000000009</v>
      </c>
      <c r="H66">
        <v>6.181</v>
      </c>
      <c r="I66">
        <v>4.3540000000000001</v>
      </c>
      <c r="J66">
        <v>4.5949999999999998</v>
      </c>
      <c r="K66">
        <v>4.2750000000000004</v>
      </c>
      <c r="L66">
        <v>4.8819999999999997</v>
      </c>
      <c r="M66">
        <v>2.87</v>
      </c>
      <c r="N66">
        <v>4.3979999999999997</v>
      </c>
      <c r="O66">
        <v>4.2110000000000003</v>
      </c>
      <c r="P66">
        <v>4.024</v>
      </c>
      <c r="Q66">
        <v>3.302</v>
      </c>
      <c r="R66">
        <v>4.3940000000000001</v>
      </c>
      <c r="S66">
        <v>3.1429999999999998</v>
      </c>
      <c r="T66">
        <v>3.5449999999999999</v>
      </c>
      <c r="U66">
        <v>3.746</v>
      </c>
      <c r="V66">
        <v>3.9470000000000001</v>
      </c>
      <c r="W66">
        <v>4.0679999999999996</v>
      </c>
      <c r="Y66" s="7"/>
    </row>
    <row r="67" spans="1:25" x14ac:dyDescent="0.3">
      <c r="A67" s="17">
        <v>-45</v>
      </c>
      <c r="B67" s="17">
        <v>26</v>
      </c>
      <c r="C67" s="16" t="s">
        <v>52</v>
      </c>
      <c r="D67">
        <v>17020.900000000001</v>
      </c>
      <c r="E67">
        <v>12829.8</v>
      </c>
      <c r="F67">
        <v>10734.2</v>
      </c>
      <c r="G67">
        <v>8638.6</v>
      </c>
      <c r="H67">
        <v>7390.6</v>
      </c>
      <c r="I67">
        <v>11080.5</v>
      </c>
      <c r="J67">
        <v>13697.5</v>
      </c>
      <c r="K67">
        <v>12697.2</v>
      </c>
      <c r="L67">
        <v>14722</v>
      </c>
      <c r="M67">
        <v>14077.4</v>
      </c>
      <c r="N67">
        <v>10698.4</v>
      </c>
      <c r="O67">
        <v>14177</v>
      </c>
      <c r="P67">
        <v>19677</v>
      </c>
      <c r="Q67">
        <v>19350.599999999999</v>
      </c>
      <c r="R67">
        <v>20812.099999999999</v>
      </c>
      <c r="S67">
        <v>21226.1</v>
      </c>
      <c r="T67">
        <v>23306.6</v>
      </c>
      <c r="U67">
        <v>24346.9</v>
      </c>
      <c r="V67">
        <v>27278.1</v>
      </c>
      <c r="W67">
        <v>29036.9</v>
      </c>
      <c r="Y67" s="7"/>
    </row>
    <row r="68" spans="1:25" x14ac:dyDescent="0.3">
      <c r="A68" s="17"/>
      <c r="B68" s="17"/>
      <c r="C68" s="16" t="s">
        <v>53</v>
      </c>
      <c r="D68">
        <v>15.638</v>
      </c>
      <c r="E68">
        <v>18</v>
      </c>
      <c r="F68">
        <v>18.5</v>
      </c>
      <c r="G68">
        <v>21</v>
      </c>
      <c r="H68">
        <v>20.6</v>
      </c>
      <c r="I68">
        <v>18.666</v>
      </c>
      <c r="J68">
        <v>15.38</v>
      </c>
      <c r="K68">
        <v>14.895</v>
      </c>
      <c r="L68">
        <v>13.929</v>
      </c>
      <c r="M68">
        <v>13.917999999999999</v>
      </c>
      <c r="N68">
        <v>16.885000000000002</v>
      </c>
      <c r="O68">
        <v>13.753</v>
      </c>
      <c r="P68">
        <v>8.0419999999999998</v>
      </c>
      <c r="Q68">
        <v>8.843</v>
      </c>
      <c r="R68">
        <v>6.2709999999999999</v>
      </c>
      <c r="S68">
        <v>8.2270000000000003</v>
      </c>
      <c r="T68">
        <v>7.7510000000000003</v>
      </c>
      <c r="U68">
        <v>7.5140000000000002</v>
      </c>
      <c r="V68">
        <v>7.431</v>
      </c>
      <c r="W68">
        <v>7.3810000000000002</v>
      </c>
      <c r="Y68" s="7"/>
    </row>
    <row r="69" spans="1:25" x14ac:dyDescent="0.3">
      <c r="A69" s="17">
        <v>-18</v>
      </c>
      <c r="B69" s="17">
        <v>22</v>
      </c>
      <c r="C69" s="16" t="s">
        <v>54</v>
      </c>
      <c r="D69">
        <v>24025.3</v>
      </c>
      <c r="E69">
        <v>27000</v>
      </c>
      <c r="F69">
        <v>28000</v>
      </c>
      <c r="G69">
        <v>29000</v>
      </c>
      <c r="H69">
        <v>29500</v>
      </c>
      <c r="I69">
        <v>29975.599999999999</v>
      </c>
      <c r="J69">
        <v>30657.1</v>
      </c>
      <c r="K69">
        <v>30861.7</v>
      </c>
      <c r="L69">
        <v>29699.1</v>
      </c>
      <c r="M69">
        <v>28824.1</v>
      </c>
      <c r="N69">
        <v>28731.5</v>
      </c>
      <c r="O69">
        <v>29072.5</v>
      </c>
      <c r="P69">
        <v>28070.799999999999</v>
      </c>
      <c r="Q69">
        <v>27594.799999999999</v>
      </c>
      <c r="R69">
        <v>27455.3</v>
      </c>
      <c r="S69">
        <v>27813</v>
      </c>
      <c r="T69">
        <v>29811.599999999999</v>
      </c>
      <c r="U69">
        <v>29167</v>
      </c>
      <c r="V69">
        <v>28522.400000000001</v>
      </c>
      <c r="W69">
        <v>28135.7</v>
      </c>
      <c r="Y69" s="7"/>
    </row>
    <row r="70" spans="1:25" x14ac:dyDescent="0.3">
      <c r="A70" s="17"/>
      <c r="B70" s="17"/>
      <c r="C70" s="16" t="s">
        <v>55</v>
      </c>
      <c r="D70">
        <v>9.609</v>
      </c>
      <c r="E70">
        <v>7.8739999999999997</v>
      </c>
      <c r="F70">
        <v>7.0060000000000002</v>
      </c>
      <c r="G70">
        <v>6.5</v>
      </c>
      <c r="H70">
        <v>5.85</v>
      </c>
      <c r="I70">
        <v>4.8</v>
      </c>
      <c r="J70">
        <v>4.45</v>
      </c>
      <c r="K70">
        <v>4</v>
      </c>
      <c r="L70">
        <v>3.8690000000000002</v>
      </c>
      <c r="M70">
        <v>3.7370000000000001</v>
      </c>
      <c r="N70">
        <v>4.2160000000000002</v>
      </c>
      <c r="O70">
        <v>3.91</v>
      </c>
      <c r="P70">
        <v>3.7080000000000002</v>
      </c>
      <c r="Q70">
        <v>3.544</v>
      </c>
      <c r="R70">
        <v>3.859</v>
      </c>
      <c r="S70">
        <v>3.6739999999999999</v>
      </c>
      <c r="T70">
        <v>2.899</v>
      </c>
      <c r="U70">
        <v>2.9689999999999999</v>
      </c>
      <c r="V70">
        <v>3.0379999999999998</v>
      </c>
      <c r="W70">
        <v>3.0790000000000002</v>
      </c>
      <c r="Y70" s="7"/>
    </row>
    <row r="71" spans="1:25" x14ac:dyDescent="0.3">
      <c r="A71" s="17">
        <v>-45</v>
      </c>
      <c r="B71" s="17">
        <v>18</v>
      </c>
      <c r="C71" s="16" t="s">
        <v>56</v>
      </c>
      <c r="D71">
        <v>9950</v>
      </c>
      <c r="E71">
        <v>9950</v>
      </c>
      <c r="F71">
        <v>9950</v>
      </c>
      <c r="G71">
        <v>11115</v>
      </c>
      <c r="H71">
        <v>15000</v>
      </c>
      <c r="I71">
        <v>18500</v>
      </c>
      <c r="J71">
        <v>18281</v>
      </c>
      <c r="K71">
        <v>18100</v>
      </c>
      <c r="L71">
        <v>19100</v>
      </c>
      <c r="M71">
        <v>20322.8</v>
      </c>
      <c r="N71">
        <v>19873.400000000001</v>
      </c>
      <c r="O71">
        <v>20603.400000000001</v>
      </c>
      <c r="P71">
        <v>23101.1</v>
      </c>
      <c r="Q71">
        <v>23197.200000000001</v>
      </c>
      <c r="R71">
        <v>25379</v>
      </c>
      <c r="S71">
        <v>27168.400000000001</v>
      </c>
      <c r="T71">
        <v>29729.200000000001</v>
      </c>
      <c r="U71">
        <v>31714.1</v>
      </c>
      <c r="V71">
        <v>32349.1</v>
      </c>
      <c r="W71">
        <v>33860.199999999997</v>
      </c>
      <c r="Y71" s="7"/>
    </row>
    <row r="72" spans="1:25" x14ac:dyDescent="0.3">
      <c r="C72" s="16" t="s">
        <v>57</v>
      </c>
      <c r="D72">
        <v>20.445</v>
      </c>
      <c r="E72">
        <v>20.445</v>
      </c>
      <c r="F72">
        <v>20.445</v>
      </c>
      <c r="G72">
        <v>19</v>
      </c>
      <c r="H72">
        <v>15.25</v>
      </c>
      <c r="I72">
        <v>12.5</v>
      </c>
      <c r="J72">
        <v>12</v>
      </c>
      <c r="K72">
        <v>11.5</v>
      </c>
      <c r="L72">
        <v>10</v>
      </c>
      <c r="M72">
        <v>8.1449999999999996</v>
      </c>
      <c r="N72">
        <v>8.0619999999999994</v>
      </c>
      <c r="O72">
        <v>7.6970000000000001</v>
      </c>
      <c r="P72">
        <v>6.8819999999999997</v>
      </c>
      <c r="Q72">
        <v>6.7149999999999999</v>
      </c>
      <c r="R72">
        <v>6.0810000000000004</v>
      </c>
      <c r="S72">
        <v>5.3869999999999996</v>
      </c>
      <c r="T72">
        <v>4.8049999999999997</v>
      </c>
      <c r="U72">
        <v>4.5599999999999996</v>
      </c>
      <c r="V72">
        <v>4.5289999999999999</v>
      </c>
      <c r="W72">
        <v>4.1829999999999998</v>
      </c>
    </row>
    <row r="73" spans="1:25" x14ac:dyDescent="0.3">
      <c r="A73" s="81" t="s">
        <v>81</v>
      </c>
      <c r="B73" s="81"/>
    </row>
    <row r="74" spans="1:25" x14ac:dyDescent="0.3">
      <c r="A74" s="81"/>
      <c r="B74" s="81"/>
      <c r="D74" s="7">
        <v>600</v>
      </c>
      <c r="E74" s="7">
        <v>800</v>
      </c>
      <c r="F74" s="7">
        <v>900</v>
      </c>
      <c r="G74" s="7">
        <v>1000</v>
      </c>
      <c r="H74" s="7">
        <v>1250</v>
      </c>
      <c r="I74" s="7">
        <v>1500</v>
      </c>
      <c r="J74" s="7">
        <v>1800</v>
      </c>
      <c r="K74" s="7">
        <v>2150</v>
      </c>
      <c r="L74" s="7">
        <v>2550</v>
      </c>
      <c r="M74" s="7">
        <v>2900</v>
      </c>
      <c r="N74" s="7">
        <v>3200</v>
      </c>
      <c r="O74" s="7">
        <v>3600</v>
      </c>
      <c r="P74" s="7">
        <v>3900</v>
      </c>
      <c r="Q74" s="7">
        <v>4200</v>
      </c>
      <c r="R74" s="7">
        <v>4500</v>
      </c>
      <c r="S74" s="7">
        <v>5000</v>
      </c>
      <c r="T74" s="7">
        <v>5500</v>
      </c>
      <c r="U74" s="7">
        <v>5750</v>
      </c>
      <c r="V74" s="7">
        <v>6000</v>
      </c>
      <c r="W74" s="7">
        <v>6150</v>
      </c>
    </row>
    <row r="75" spans="1:25" x14ac:dyDescent="0.3">
      <c r="A75" s="7" t="s">
        <v>14</v>
      </c>
      <c r="B75" s="7" t="s">
        <v>13</v>
      </c>
      <c r="C75" s="7" t="s">
        <v>12</v>
      </c>
    </row>
    <row r="76" spans="1:25" x14ac:dyDescent="0.3">
      <c r="A76" s="5" t="s">
        <v>15</v>
      </c>
      <c r="B76" s="5" t="s">
        <v>15</v>
      </c>
      <c r="C76" s="7" t="s">
        <v>27</v>
      </c>
      <c r="D76">
        <v>4783.3</v>
      </c>
      <c r="E76">
        <v>6707</v>
      </c>
      <c r="F76">
        <v>7668.8</v>
      </c>
      <c r="G76">
        <v>8630.6</v>
      </c>
      <c r="H76">
        <v>11035.1</v>
      </c>
      <c r="I76">
        <v>13207.9</v>
      </c>
      <c r="J76">
        <v>24345.599999999999</v>
      </c>
      <c r="K76">
        <v>25907.8</v>
      </c>
      <c r="L76">
        <v>27693.1</v>
      </c>
      <c r="M76">
        <v>29255.3</v>
      </c>
      <c r="N76">
        <v>30594.3</v>
      </c>
      <c r="O76">
        <v>32596.3</v>
      </c>
      <c r="P76">
        <v>33458.699999999997</v>
      </c>
      <c r="Q76">
        <v>32615.5</v>
      </c>
      <c r="R76">
        <v>31421.1</v>
      </c>
      <c r="S76">
        <v>31086.9</v>
      </c>
      <c r="T76">
        <v>30853.4</v>
      </c>
      <c r="U76">
        <v>30734</v>
      </c>
      <c r="V76">
        <v>30614.7</v>
      </c>
      <c r="W76">
        <v>29875.3</v>
      </c>
    </row>
    <row r="77" spans="1:25" x14ac:dyDescent="0.3">
      <c r="A77" s="5"/>
      <c r="B77" s="5"/>
      <c r="C77" s="7" t="s">
        <v>26</v>
      </c>
      <c r="D77">
        <v>26.861000000000001</v>
      </c>
      <c r="E77">
        <v>24.689</v>
      </c>
      <c r="F77">
        <v>23.603000000000002</v>
      </c>
      <c r="G77">
        <v>22.516999999999999</v>
      </c>
      <c r="H77">
        <v>19.802</v>
      </c>
      <c r="I77">
        <v>17.718</v>
      </c>
      <c r="J77">
        <v>8.407</v>
      </c>
      <c r="K77">
        <v>6.8929999999999998</v>
      </c>
      <c r="L77">
        <v>5.1619999999999999</v>
      </c>
      <c r="M77">
        <v>3.6480000000000001</v>
      </c>
      <c r="N77">
        <v>2.35</v>
      </c>
      <c r="O77">
        <v>2.093</v>
      </c>
      <c r="P77">
        <v>2.0870000000000002</v>
      </c>
      <c r="Q77">
        <v>2.16</v>
      </c>
      <c r="R77">
        <v>2.5790000000000002</v>
      </c>
      <c r="S77">
        <v>2.4889999999999999</v>
      </c>
      <c r="T77">
        <v>2.335</v>
      </c>
      <c r="U77">
        <v>2.2879999999999998</v>
      </c>
      <c r="V77">
        <v>2.2410000000000001</v>
      </c>
      <c r="W77">
        <v>2.5339999999999998</v>
      </c>
    </row>
    <row r="78" spans="1:25" x14ac:dyDescent="0.3">
      <c r="A78" s="17">
        <v>0</v>
      </c>
      <c r="B78" s="17">
        <v>0</v>
      </c>
      <c r="C78" s="16" t="s">
        <v>28</v>
      </c>
      <c r="D78">
        <v>36596.300000000003</v>
      </c>
      <c r="E78">
        <v>36927.599999999999</v>
      </c>
      <c r="F78">
        <v>37093.199999999997</v>
      </c>
      <c r="G78">
        <v>37258.9</v>
      </c>
      <c r="H78">
        <v>36722.1</v>
      </c>
      <c r="I78">
        <v>36407.1</v>
      </c>
      <c r="J78">
        <v>36370.6</v>
      </c>
      <c r="K78">
        <v>36160.9</v>
      </c>
      <c r="L78">
        <v>35921.199999999997</v>
      </c>
      <c r="M78">
        <v>34587.1</v>
      </c>
      <c r="N78">
        <v>34113.800000000003</v>
      </c>
      <c r="O78">
        <v>34844.5</v>
      </c>
      <c r="P78">
        <v>33461.9</v>
      </c>
      <c r="Q78">
        <v>33553.4</v>
      </c>
      <c r="R78">
        <v>29814.3</v>
      </c>
      <c r="S78">
        <v>33683.300000000003</v>
      </c>
      <c r="T78">
        <v>30657.8</v>
      </c>
      <c r="U78">
        <v>32889.699999999997</v>
      </c>
      <c r="V78">
        <v>35121.599999999999</v>
      </c>
      <c r="W78">
        <v>31342.3</v>
      </c>
    </row>
    <row r="79" spans="1:25" x14ac:dyDescent="0.3">
      <c r="A79" s="17"/>
      <c r="B79" s="17"/>
      <c r="C79" s="16" t="s">
        <v>29</v>
      </c>
      <c r="D79">
        <v>2.774</v>
      </c>
      <c r="E79">
        <v>2.5750000000000002</v>
      </c>
      <c r="F79">
        <v>2.476</v>
      </c>
      <c r="G79">
        <v>2.3759999999999999</v>
      </c>
      <c r="H79">
        <v>2.0859999999999999</v>
      </c>
      <c r="I79">
        <v>1.788</v>
      </c>
      <c r="J79">
        <v>1.857</v>
      </c>
      <c r="K79">
        <v>1.7849999999999999</v>
      </c>
      <c r="L79">
        <v>1.7030000000000001</v>
      </c>
      <c r="M79">
        <v>1.9870000000000001</v>
      </c>
      <c r="N79">
        <v>2.4470000000000001</v>
      </c>
      <c r="O79">
        <v>2.036</v>
      </c>
      <c r="P79">
        <v>2.226</v>
      </c>
      <c r="Q79">
        <v>2.1120000000000001</v>
      </c>
      <c r="R79">
        <v>2.8079999999999998</v>
      </c>
      <c r="S79">
        <v>2.2229999999999999</v>
      </c>
      <c r="T79">
        <v>2.391</v>
      </c>
      <c r="U79">
        <v>1.909</v>
      </c>
      <c r="V79">
        <v>1.4259999999999999</v>
      </c>
      <c r="W79">
        <v>2.319</v>
      </c>
    </row>
    <row r="80" spans="1:25" x14ac:dyDescent="0.3">
      <c r="A80" s="17">
        <v>0</v>
      </c>
      <c r="B80" s="17">
        <v>11</v>
      </c>
      <c r="C80" s="16" t="s">
        <v>30</v>
      </c>
      <c r="D80">
        <v>38380.199999999997</v>
      </c>
      <c r="E80">
        <v>38001.599999999999</v>
      </c>
      <c r="F80">
        <v>37866.199999999997</v>
      </c>
      <c r="G80">
        <v>38824.1</v>
      </c>
      <c r="H80">
        <v>38814.1</v>
      </c>
      <c r="I80">
        <v>37703.300000000003</v>
      </c>
      <c r="J80">
        <v>36950.300000000003</v>
      </c>
      <c r="K80">
        <v>36376.5</v>
      </c>
      <c r="L80">
        <v>34257.300000000003</v>
      </c>
      <c r="M80">
        <v>34302.9</v>
      </c>
      <c r="N80">
        <v>34433.300000000003</v>
      </c>
      <c r="O80">
        <v>34167.599999999999</v>
      </c>
      <c r="P80">
        <v>32108.400000000001</v>
      </c>
      <c r="Q80">
        <v>30978.2</v>
      </c>
      <c r="R80">
        <v>30899</v>
      </c>
      <c r="S80">
        <v>31277.4</v>
      </c>
      <c r="T80">
        <v>31981.599999999999</v>
      </c>
      <c r="U80">
        <v>31307</v>
      </c>
      <c r="V80">
        <v>30720.6</v>
      </c>
      <c r="W80">
        <v>30864</v>
      </c>
    </row>
    <row r="81" spans="1:23" x14ac:dyDescent="0.3">
      <c r="A81" s="17"/>
      <c r="B81" s="17"/>
      <c r="C81" s="16" t="s">
        <v>31</v>
      </c>
      <c r="D81">
        <v>2.5430000000000001</v>
      </c>
      <c r="E81">
        <v>2.8090000000000002</v>
      </c>
      <c r="F81">
        <v>2.3410000000000002</v>
      </c>
      <c r="G81">
        <v>2.3940000000000001</v>
      </c>
      <c r="H81">
        <v>2.214</v>
      </c>
      <c r="I81">
        <v>2.121</v>
      </c>
      <c r="J81">
        <v>1.81</v>
      </c>
      <c r="K81">
        <v>1.9</v>
      </c>
      <c r="L81">
        <v>2.2730000000000001</v>
      </c>
      <c r="M81">
        <v>2.1779999999999999</v>
      </c>
      <c r="N81">
        <v>2.1349999999999998</v>
      </c>
      <c r="O81">
        <v>2.1339999999999999</v>
      </c>
      <c r="P81">
        <v>2.5670000000000002</v>
      </c>
      <c r="Q81">
        <v>2.73</v>
      </c>
      <c r="R81">
        <v>2.7109999999999999</v>
      </c>
      <c r="S81">
        <v>2.496</v>
      </c>
      <c r="T81">
        <v>2.1680000000000001</v>
      </c>
      <c r="U81">
        <v>2.2709999999999999</v>
      </c>
      <c r="V81">
        <v>2.3860000000000001</v>
      </c>
      <c r="W81">
        <v>2.34</v>
      </c>
    </row>
    <row r="82" spans="1:23" x14ac:dyDescent="0.3">
      <c r="A82" s="17">
        <v>0</v>
      </c>
      <c r="B82" s="17">
        <v>22</v>
      </c>
      <c r="C82" s="16" t="s">
        <v>32</v>
      </c>
      <c r="D82">
        <v>45704.6</v>
      </c>
      <c r="E82">
        <v>41624.9</v>
      </c>
      <c r="F82">
        <v>39585.1</v>
      </c>
      <c r="G82">
        <v>37545.300000000003</v>
      </c>
      <c r="H82">
        <v>37896</v>
      </c>
      <c r="I82">
        <v>37112.5</v>
      </c>
      <c r="J82">
        <v>36548.9</v>
      </c>
      <c r="K82">
        <v>35891.4</v>
      </c>
      <c r="L82">
        <v>34776.699999999997</v>
      </c>
      <c r="M82">
        <v>34431.1</v>
      </c>
      <c r="N82">
        <v>34809.5</v>
      </c>
      <c r="O82">
        <v>33273.300000000003</v>
      </c>
      <c r="P82">
        <v>32342.1</v>
      </c>
      <c r="Q82">
        <v>31394.400000000001</v>
      </c>
      <c r="R82">
        <v>30993.3</v>
      </c>
      <c r="S82">
        <v>31063.8</v>
      </c>
      <c r="T82">
        <v>31455.8</v>
      </c>
      <c r="U82">
        <v>31579.4</v>
      </c>
      <c r="V82">
        <v>30046.2</v>
      </c>
      <c r="W82">
        <v>30270.5</v>
      </c>
    </row>
    <row r="83" spans="1:23" x14ac:dyDescent="0.3">
      <c r="A83" s="17"/>
      <c r="B83" s="17"/>
      <c r="C83" s="16" t="s">
        <v>33</v>
      </c>
      <c r="D83">
        <v>0.49199999999999999</v>
      </c>
      <c r="E83">
        <v>1.8280000000000001</v>
      </c>
      <c r="F83">
        <v>2.496</v>
      </c>
      <c r="G83">
        <v>3.1640000000000001</v>
      </c>
      <c r="H83">
        <v>2.7629999999999999</v>
      </c>
      <c r="I83">
        <v>2.5230000000000001</v>
      </c>
      <c r="J83">
        <v>2.2799999999999998</v>
      </c>
      <c r="K83">
        <v>2.4500000000000002</v>
      </c>
      <c r="L83">
        <v>2.1440000000000001</v>
      </c>
      <c r="M83">
        <v>2.3220000000000001</v>
      </c>
      <c r="N83">
        <v>2.0209999999999999</v>
      </c>
      <c r="O83">
        <v>2.5659999999999998</v>
      </c>
      <c r="P83">
        <v>2.484</v>
      </c>
      <c r="Q83">
        <v>2.823</v>
      </c>
      <c r="R83">
        <v>2.8919999999999999</v>
      </c>
      <c r="S83">
        <v>2.7719999999999998</v>
      </c>
      <c r="T83">
        <v>2.548</v>
      </c>
      <c r="U83">
        <v>2.46</v>
      </c>
      <c r="V83">
        <v>2.786</v>
      </c>
      <c r="W83">
        <v>2.742</v>
      </c>
    </row>
    <row r="84" spans="1:23" x14ac:dyDescent="0.3">
      <c r="A84" s="17">
        <v>0</v>
      </c>
      <c r="B84" s="17">
        <v>33</v>
      </c>
      <c r="C84" s="16" t="s">
        <v>34</v>
      </c>
      <c r="D84">
        <v>37033.4</v>
      </c>
      <c r="E84">
        <v>36913.699999999997</v>
      </c>
      <c r="F84">
        <v>36853.800000000003</v>
      </c>
      <c r="G84">
        <v>36794</v>
      </c>
      <c r="H84">
        <v>36644.300000000003</v>
      </c>
      <c r="I84">
        <v>36494.699999999997</v>
      </c>
      <c r="J84">
        <v>36003</v>
      </c>
      <c r="K84">
        <v>35596.400000000001</v>
      </c>
      <c r="L84">
        <v>33361.300000000003</v>
      </c>
      <c r="M84">
        <v>33146</v>
      </c>
      <c r="N84">
        <v>32834.800000000003</v>
      </c>
      <c r="O84">
        <v>33180.699999999997</v>
      </c>
      <c r="P84">
        <v>32573.4</v>
      </c>
      <c r="Q84">
        <v>30840.2</v>
      </c>
      <c r="R84">
        <v>30060.1</v>
      </c>
      <c r="S84">
        <v>30671.7</v>
      </c>
      <c r="T84">
        <v>31854.7</v>
      </c>
      <c r="U84">
        <v>30960.7</v>
      </c>
      <c r="V84">
        <v>30043</v>
      </c>
      <c r="W84">
        <v>31126.1</v>
      </c>
    </row>
    <row r="85" spans="1:23" x14ac:dyDescent="0.3">
      <c r="A85" s="17"/>
      <c r="B85" s="17"/>
      <c r="C85" s="16" t="s">
        <v>35</v>
      </c>
      <c r="D85">
        <v>4.7759999999999998</v>
      </c>
      <c r="E85">
        <v>4.5460000000000003</v>
      </c>
      <c r="F85">
        <v>4.431</v>
      </c>
      <c r="G85">
        <v>4.3159999999999998</v>
      </c>
      <c r="H85">
        <v>4.0279999999999996</v>
      </c>
      <c r="I85">
        <v>3.74</v>
      </c>
      <c r="J85">
        <v>3.1</v>
      </c>
      <c r="K85">
        <v>3.3</v>
      </c>
      <c r="L85">
        <v>3.42</v>
      </c>
      <c r="M85">
        <v>3.4220000000000002</v>
      </c>
      <c r="N85">
        <v>3.5169999999999999</v>
      </c>
      <c r="O85">
        <v>3.206</v>
      </c>
      <c r="P85">
        <v>3.238</v>
      </c>
      <c r="Q85">
        <v>3.5630000000000002</v>
      </c>
      <c r="R85">
        <v>3.7490000000000001</v>
      </c>
      <c r="S85">
        <v>3.4580000000000002</v>
      </c>
      <c r="T85">
        <v>2.9580000000000002</v>
      </c>
      <c r="U85">
        <v>3.14</v>
      </c>
      <c r="V85">
        <v>3.3359999999999999</v>
      </c>
      <c r="W85">
        <v>3.0710000000000002</v>
      </c>
    </row>
    <row r="86" spans="1:23" x14ac:dyDescent="0.3">
      <c r="A86" s="17">
        <v>0</v>
      </c>
      <c r="B86" s="17">
        <v>45</v>
      </c>
      <c r="C86" s="16" t="s">
        <v>36</v>
      </c>
      <c r="D86">
        <v>27977.599999999999</v>
      </c>
      <c r="E86">
        <v>28629.8</v>
      </c>
      <c r="F86">
        <v>28955.9</v>
      </c>
      <c r="G86">
        <v>29282</v>
      </c>
      <c r="H86">
        <v>30097.200000000001</v>
      </c>
      <c r="I86">
        <v>30912.400000000001</v>
      </c>
      <c r="J86">
        <v>32037.599999999999</v>
      </c>
      <c r="K86">
        <v>31551.8</v>
      </c>
      <c r="L86">
        <v>29894</v>
      </c>
      <c r="M86">
        <v>30318.6</v>
      </c>
      <c r="N86">
        <v>30762.6</v>
      </c>
      <c r="O86">
        <v>30951.8</v>
      </c>
      <c r="P86">
        <v>31555.599999999999</v>
      </c>
      <c r="Q86">
        <v>29671.9</v>
      </c>
      <c r="R86">
        <v>29040.1</v>
      </c>
      <c r="S86">
        <v>29507.1</v>
      </c>
      <c r="T86">
        <v>30673.1</v>
      </c>
      <c r="U86">
        <v>30931.8</v>
      </c>
      <c r="V86">
        <v>31010.3</v>
      </c>
      <c r="W86">
        <v>30648.5</v>
      </c>
    </row>
    <row r="87" spans="1:23" x14ac:dyDescent="0.3">
      <c r="A87" s="17"/>
      <c r="B87" s="17"/>
      <c r="C87" s="16" t="s">
        <v>37</v>
      </c>
      <c r="D87">
        <v>11.760999999999999</v>
      </c>
      <c r="E87">
        <v>10.763999999999999</v>
      </c>
      <c r="F87">
        <v>10.266</v>
      </c>
      <c r="G87">
        <v>9.7669999999999995</v>
      </c>
      <c r="H87">
        <v>8.5210000000000008</v>
      </c>
      <c r="I87">
        <v>7.274</v>
      </c>
      <c r="J87">
        <v>6.6340000000000003</v>
      </c>
      <c r="K87">
        <v>5.8</v>
      </c>
      <c r="L87">
        <v>5.6619999999999999</v>
      </c>
      <c r="M87">
        <v>5.3970000000000002</v>
      </c>
      <c r="N87">
        <v>5.2530000000000001</v>
      </c>
      <c r="O87">
        <v>4.9059999999999997</v>
      </c>
      <c r="P87">
        <v>4.3639999999999999</v>
      </c>
      <c r="Q87">
        <v>4.6589999999999998</v>
      </c>
      <c r="R87">
        <v>4.7279999999999998</v>
      </c>
      <c r="S87">
        <v>4.4489999999999998</v>
      </c>
      <c r="T87">
        <v>3.9750000000000001</v>
      </c>
      <c r="U87">
        <v>3.8260000000000001</v>
      </c>
      <c r="V87">
        <v>3.794</v>
      </c>
      <c r="W87">
        <v>3.823</v>
      </c>
    </row>
    <row r="88" spans="1:23" x14ac:dyDescent="0.3">
      <c r="A88" s="17">
        <v>-9</v>
      </c>
      <c r="B88" s="17">
        <v>11</v>
      </c>
      <c r="C88" s="16" t="s">
        <v>38</v>
      </c>
      <c r="D88">
        <v>35286.1</v>
      </c>
      <c r="E88">
        <v>35353.5</v>
      </c>
      <c r="F88">
        <v>35387.199999999997</v>
      </c>
      <c r="G88">
        <v>35420.9</v>
      </c>
      <c r="H88">
        <v>34429.5</v>
      </c>
      <c r="I88">
        <v>34808</v>
      </c>
      <c r="J88">
        <v>34678.300000000003</v>
      </c>
      <c r="K88">
        <v>34232.199999999997</v>
      </c>
      <c r="L88">
        <v>33331.699999999997</v>
      </c>
      <c r="M88">
        <v>33084.6</v>
      </c>
      <c r="N88">
        <v>32215.7</v>
      </c>
      <c r="O88">
        <v>32184.799999999999</v>
      </c>
      <c r="P88">
        <v>31515.200000000001</v>
      </c>
      <c r="Q88">
        <v>30845.599999999999</v>
      </c>
      <c r="R88">
        <v>30498.3</v>
      </c>
      <c r="S88">
        <v>29485.1</v>
      </c>
      <c r="T88">
        <v>30220.400000000001</v>
      </c>
      <c r="U88">
        <v>30483.4</v>
      </c>
      <c r="V88">
        <v>30746.400000000001</v>
      </c>
      <c r="W88">
        <v>30904.2</v>
      </c>
    </row>
    <row r="89" spans="1:23" x14ac:dyDescent="0.3">
      <c r="A89" s="17"/>
      <c r="B89" s="17"/>
      <c r="C89" s="16" t="s">
        <v>39</v>
      </c>
      <c r="D89">
        <v>3.21</v>
      </c>
      <c r="E89">
        <v>2.9729999999999999</v>
      </c>
      <c r="F89">
        <v>2.8540000000000001</v>
      </c>
      <c r="G89">
        <v>2.7360000000000002</v>
      </c>
      <c r="H89">
        <v>2.56</v>
      </c>
      <c r="I89">
        <v>2.1</v>
      </c>
      <c r="J89">
        <v>2.1800000000000002</v>
      </c>
      <c r="K89">
        <v>2.1480000000000001</v>
      </c>
      <c r="L89">
        <v>2.2690000000000001</v>
      </c>
      <c r="M89">
        <v>2.3050000000000002</v>
      </c>
      <c r="N89">
        <v>2.4350000000000001</v>
      </c>
      <c r="O89">
        <v>2.569</v>
      </c>
      <c r="P89">
        <v>2.5539999999999998</v>
      </c>
      <c r="Q89">
        <v>2.5379999999999998</v>
      </c>
      <c r="R89">
        <v>2.8620000000000001</v>
      </c>
      <c r="S89">
        <v>2.7690000000000001</v>
      </c>
      <c r="T89">
        <v>2.4849999999999999</v>
      </c>
      <c r="U89">
        <v>2.4169999999999998</v>
      </c>
      <c r="V89">
        <v>2.35</v>
      </c>
      <c r="W89">
        <v>2.3090000000000002</v>
      </c>
    </row>
    <row r="90" spans="1:23" x14ac:dyDescent="0.3">
      <c r="A90" s="17">
        <v>-18</v>
      </c>
      <c r="B90" s="17">
        <v>11</v>
      </c>
      <c r="C90" s="16" t="s">
        <v>40</v>
      </c>
      <c r="D90">
        <v>34831.699999999997</v>
      </c>
      <c r="E90">
        <v>34274.1</v>
      </c>
      <c r="F90">
        <v>33995.4</v>
      </c>
      <c r="G90">
        <v>33716.6</v>
      </c>
      <c r="H90">
        <v>33584.699999999997</v>
      </c>
      <c r="I90">
        <v>33500</v>
      </c>
      <c r="J90">
        <v>32600</v>
      </c>
      <c r="K90">
        <v>33305.800000000003</v>
      </c>
      <c r="L90">
        <v>32099</v>
      </c>
      <c r="M90">
        <v>31702.6</v>
      </c>
      <c r="N90">
        <v>30349.200000000001</v>
      </c>
      <c r="O90">
        <v>30642.9</v>
      </c>
      <c r="P90">
        <v>30121.4</v>
      </c>
      <c r="Q90">
        <v>29599.8</v>
      </c>
      <c r="R90">
        <v>28438.799999999999</v>
      </c>
      <c r="S90">
        <v>29263.3</v>
      </c>
      <c r="T90">
        <v>30968.9</v>
      </c>
      <c r="U90">
        <v>31124.799999999999</v>
      </c>
      <c r="V90">
        <v>31280.799999999999</v>
      </c>
      <c r="W90">
        <v>29917.599999999999</v>
      </c>
    </row>
    <row r="91" spans="1:23" x14ac:dyDescent="0.3">
      <c r="A91" s="17"/>
      <c r="B91" s="17"/>
      <c r="C91" s="16" t="s">
        <v>41</v>
      </c>
      <c r="D91">
        <v>5.6289999999999996</v>
      </c>
      <c r="E91">
        <v>4.673</v>
      </c>
      <c r="F91">
        <v>4.1950000000000003</v>
      </c>
      <c r="G91">
        <v>3.7170000000000001</v>
      </c>
      <c r="H91">
        <v>3.0169999999999999</v>
      </c>
      <c r="I91">
        <v>2.2000000000000002</v>
      </c>
      <c r="J91">
        <v>2.7</v>
      </c>
      <c r="K91">
        <v>2.1</v>
      </c>
      <c r="L91">
        <v>2.407</v>
      </c>
      <c r="M91">
        <v>2.5259999999999998</v>
      </c>
      <c r="N91">
        <v>2.8420000000000001</v>
      </c>
      <c r="O91">
        <v>2.4860000000000002</v>
      </c>
      <c r="P91">
        <v>2.6269999999999998</v>
      </c>
      <c r="Q91">
        <v>2.7679999999999998</v>
      </c>
      <c r="R91">
        <v>3.0070000000000001</v>
      </c>
      <c r="S91">
        <v>2.8380000000000001</v>
      </c>
      <c r="T91">
        <v>2.125</v>
      </c>
      <c r="U91">
        <v>2.214</v>
      </c>
      <c r="V91">
        <v>2.3039999999999998</v>
      </c>
      <c r="W91">
        <v>2.6819999999999999</v>
      </c>
    </row>
    <row r="92" spans="1:23" x14ac:dyDescent="0.3">
      <c r="A92" s="17">
        <v>-26</v>
      </c>
      <c r="B92" s="17">
        <v>11</v>
      </c>
      <c r="C92" s="16" t="s">
        <v>42</v>
      </c>
      <c r="D92">
        <v>30391.8</v>
      </c>
      <c r="E92">
        <v>30737.4</v>
      </c>
      <c r="F92">
        <v>30910.1</v>
      </c>
      <c r="G92">
        <v>31082.9</v>
      </c>
      <c r="H92">
        <v>31967.5</v>
      </c>
      <c r="I92">
        <v>31743.4</v>
      </c>
      <c r="J92">
        <v>31088.400000000001</v>
      </c>
      <c r="K92">
        <v>31000</v>
      </c>
      <c r="L92">
        <v>29567.5</v>
      </c>
      <c r="M92">
        <v>29965.1</v>
      </c>
      <c r="N92">
        <v>28849.4</v>
      </c>
      <c r="O92">
        <v>28247</v>
      </c>
      <c r="P92">
        <v>28863.599999999999</v>
      </c>
      <c r="Q92">
        <v>27752.2</v>
      </c>
      <c r="R92">
        <v>28635.5</v>
      </c>
      <c r="S92">
        <v>29255.200000000001</v>
      </c>
      <c r="T92">
        <v>28592.6</v>
      </c>
      <c r="U92">
        <v>28261.4</v>
      </c>
      <c r="V92">
        <v>27930.1</v>
      </c>
      <c r="W92">
        <v>27731.3</v>
      </c>
    </row>
    <row r="93" spans="1:23" x14ac:dyDescent="0.3">
      <c r="A93" s="17"/>
      <c r="B93" s="17"/>
      <c r="C93" s="16" t="s">
        <v>43</v>
      </c>
      <c r="D93">
        <v>7.6470000000000002</v>
      </c>
      <c r="E93">
        <v>6.8760000000000003</v>
      </c>
      <c r="F93">
        <v>6.4909999999999997</v>
      </c>
      <c r="G93">
        <v>6.1050000000000004</v>
      </c>
      <c r="H93">
        <v>3.8849999999999998</v>
      </c>
      <c r="I93">
        <v>2.9</v>
      </c>
      <c r="J93">
        <v>3</v>
      </c>
      <c r="K93">
        <v>3.1</v>
      </c>
      <c r="L93">
        <v>3.407</v>
      </c>
      <c r="M93">
        <v>3.1469999999999998</v>
      </c>
      <c r="N93">
        <v>3.4390000000000001</v>
      </c>
      <c r="O93">
        <v>3.4580000000000002</v>
      </c>
      <c r="P93">
        <v>3.2810000000000001</v>
      </c>
      <c r="Q93">
        <v>3.1720000000000002</v>
      </c>
      <c r="R93">
        <v>3.1480000000000001</v>
      </c>
      <c r="S93">
        <v>2.9</v>
      </c>
      <c r="T93">
        <v>2.9569999999999999</v>
      </c>
      <c r="U93">
        <v>2.9849999999999999</v>
      </c>
      <c r="V93">
        <v>3.0129999999999999</v>
      </c>
      <c r="W93">
        <v>3.03</v>
      </c>
    </row>
    <row r="94" spans="1:23" x14ac:dyDescent="0.3">
      <c r="A94" s="17">
        <v>-34</v>
      </c>
      <c r="B94" s="17">
        <v>11</v>
      </c>
      <c r="C94" s="16" t="s">
        <v>44</v>
      </c>
      <c r="D94">
        <v>19080.3</v>
      </c>
      <c r="E94">
        <v>21978.9</v>
      </c>
      <c r="F94">
        <v>23428.2</v>
      </c>
      <c r="G94">
        <v>24877.5</v>
      </c>
      <c r="H94">
        <v>28500.7</v>
      </c>
      <c r="I94">
        <v>29100.1</v>
      </c>
      <c r="J94">
        <v>30000</v>
      </c>
      <c r="K94">
        <v>28708.1</v>
      </c>
      <c r="L94">
        <v>26921.4</v>
      </c>
      <c r="M94">
        <v>27868.799999999999</v>
      </c>
      <c r="N94">
        <v>27117.7</v>
      </c>
      <c r="O94">
        <v>25776.7</v>
      </c>
      <c r="P94">
        <v>27485.599999999999</v>
      </c>
      <c r="Q94">
        <v>26311.200000000001</v>
      </c>
      <c r="R94">
        <v>27837.599999999999</v>
      </c>
      <c r="S94">
        <v>28027</v>
      </c>
      <c r="T94">
        <v>29379.4</v>
      </c>
      <c r="U94">
        <v>30055.599999999999</v>
      </c>
      <c r="V94">
        <v>30731.7</v>
      </c>
      <c r="W94">
        <v>31137.4</v>
      </c>
    </row>
    <row r="95" spans="1:23" x14ac:dyDescent="0.3">
      <c r="A95" s="17"/>
      <c r="B95" s="17"/>
      <c r="C95" s="16" t="s">
        <v>45</v>
      </c>
      <c r="D95">
        <v>16.103999999999999</v>
      </c>
      <c r="E95">
        <v>13.037000000000001</v>
      </c>
      <c r="F95">
        <v>11.503</v>
      </c>
      <c r="G95">
        <v>9.9689999999999994</v>
      </c>
      <c r="H95">
        <v>6.1349999999999998</v>
      </c>
      <c r="I95">
        <v>4.5999999999999996</v>
      </c>
      <c r="J95">
        <v>4.2</v>
      </c>
      <c r="K95">
        <v>4.7679999999999998</v>
      </c>
      <c r="L95">
        <v>4.9690000000000003</v>
      </c>
      <c r="M95">
        <v>4.3499999999999996</v>
      </c>
      <c r="N95">
        <v>4.444</v>
      </c>
      <c r="O95">
        <v>4.476</v>
      </c>
      <c r="P95">
        <v>4.1929999999999996</v>
      </c>
      <c r="Q95">
        <v>3.5110000000000001</v>
      </c>
      <c r="R95">
        <v>3.83</v>
      </c>
      <c r="S95">
        <v>3.5289999999999999</v>
      </c>
      <c r="T95">
        <v>3.3479999999999999</v>
      </c>
      <c r="U95">
        <v>3.258</v>
      </c>
      <c r="V95">
        <v>3.1669999999999998</v>
      </c>
      <c r="W95">
        <v>3.113</v>
      </c>
    </row>
    <row r="96" spans="1:23" x14ac:dyDescent="0.3">
      <c r="A96" s="17">
        <v>-50</v>
      </c>
      <c r="B96" s="17">
        <v>11</v>
      </c>
      <c r="C96" s="16" t="s">
        <v>46</v>
      </c>
      <c r="D96">
        <v>30788.9</v>
      </c>
      <c r="E96">
        <v>27078</v>
      </c>
      <c r="F96">
        <v>25222.5</v>
      </c>
      <c r="G96">
        <v>23367.1</v>
      </c>
      <c r="H96">
        <v>18728.5</v>
      </c>
      <c r="I96">
        <v>14089.9</v>
      </c>
      <c r="J96">
        <v>16201.3</v>
      </c>
      <c r="K96">
        <v>18664.599999999999</v>
      </c>
      <c r="L96">
        <v>20780.5</v>
      </c>
      <c r="M96">
        <v>21395.9</v>
      </c>
      <c r="N96">
        <v>21001.3</v>
      </c>
      <c r="O96">
        <v>21521.7</v>
      </c>
      <c r="P96">
        <v>22874.5</v>
      </c>
      <c r="Q96">
        <v>24375</v>
      </c>
      <c r="R96">
        <v>24718.6</v>
      </c>
      <c r="S96">
        <v>25120.9</v>
      </c>
      <c r="T96">
        <v>25523.200000000001</v>
      </c>
      <c r="U96">
        <v>25724.400000000001</v>
      </c>
      <c r="V96">
        <v>25925.599999999999</v>
      </c>
      <c r="W96">
        <v>26046.3</v>
      </c>
    </row>
    <row r="97" spans="1:23" x14ac:dyDescent="0.3">
      <c r="A97" s="17"/>
      <c r="B97" s="17"/>
      <c r="C97" s="16" t="s">
        <v>47</v>
      </c>
      <c r="D97">
        <v>3.7170000000000001</v>
      </c>
      <c r="E97">
        <v>6.7779999999999996</v>
      </c>
      <c r="F97">
        <v>8.3089999999999993</v>
      </c>
      <c r="G97">
        <v>9.8390000000000004</v>
      </c>
      <c r="H97">
        <v>13.666</v>
      </c>
      <c r="I97">
        <v>17.492999999999999</v>
      </c>
      <c r="J97">
        <v>14.923999999999999</v>
      </c>
      <c r="K97">
        <v>11.927</v>
      </c>
      <c r="L97">
        <v>9.57</v>
      </c>
      <c r="M97">
        <v>8.1319999999999997</v>
      </c>
      <c r="N97">
        <v>8.2409999999999997</v>
      </c>
      <c r="O97">
        <v>7.298</v>
      </c>
      <c r="P97">
        <v>7.5110000000000001</v>
      </c>
      <c r="Q97">
        <v>5.1210000000000004</v>
      </c>
      <c r="R97">
        <v>6.8490000000000002</v>
      </c>
      <c r="S97">
        <v>6.0990000000000002</v>
      </c>
      <c r="T97">
        <v>5.3490000000000002</v>
      </c>
      <c r="U97">
        <v>4.9740000000000002</v>
      </c>
      <c r="V97">
        <v>4.5990000000000002</v>
      </c>
      <c r="W97">
        <v>4.3739999999999997</v>
      </c>
    </row>
    <row r="98" spans="1:23" x14ac:dyDescent="0.3">
      <c r="A98" s="17">
        <v>-26</v>
      </c>
      <c r="B98" s="17">
        <v>0</v>
      </c>
      <c r="C98" s="16" t="s">
        <v>48</v>
      </c>
      <c r="D98">
        <v>30642.1</v>
      </c>
      <c r="E98">
        <v>32391.5</v>
      </c>
      <c r="F98">
        <v>33266.199999999997</v>
      </c>
      <c r="G98">
        <v>34140.9</v>
      </c>
      <c r="H98">
        <v>33238.5</v>
      </c>
      <c r="I98">
        <v>33191.1</v>
      </c>
      <c r="J98">
        <v>33263.1</v>
      </c>
      <c r="K98">
        <v>32238.5</v>
      </c>
      <c r="L98">
        <v>29765.8</v>
      </c>
      <c r="M98">
        <v>31312.9</v>
      </c>
      <c r="N98">
        <v>30682.400000000001</v>
      </c>
      <c r="O98">
        <v>29940.3</v>
      </c>
      <c r="P98">
        <v>29781.9</v>
      </c>
      <c r="Q98">
        <v>29623.5</v>
      </c>
      <c r="R98">
        <v>30188.400000000001</v>
      </c>
      <c r="S98">
        <v>30300.799999999999</v>
      </c>
      <c r="T98">
        <v>30413.200000000001</v>
      </c>
      <c r="U98">
        <v>30469.3</v>
      </c>
      <c r="V98">
        <v>30525.5</v>
      </c>
      <c r="W98">
        <v>30559.200000000001</v>
      </c>
    </row>
    <row r="99" spans="1:23" x14ac:dyDescent="0.3">
      <c r="A99" s="17"/>
      <c r="B99" s="17"/>
      <c r="C99" s="16" t="s">
        <v>49</v>
      </c>
      <c r="D99">
        <v>5.5789999999999997</v>
      </c>
      <c r="E99">
        <v>4.2720000000000002</v>
      </c>
      <c r="F99">
        <v>3.6179999999999999</v>
      </c>
      <c r="G99">
        <v>2.964</v>
      </c>
      <c r="H99">
        <v>2.5640000000000001</v>
      </c>
      <c r="I99">
        <v>2.391</v>
      </c>
      <c r="J99">
        <v>1.6830000000000001</v>
      </c>
      <c r="K99">
        <v>2.1349999999999998</v>
      </c>
      <c r="L99">
        <v>3.4969999999999999</v>
      </c>
      <c r="M99">
        <v>2.1960000000000002</v>
      </c>
      <c r="N99">
        <v>2.4049999999999998</v>
      </c>
      <c r="O99">
        <v>2.5430000000000001</v>
      </c>
      <c r="P99">
        <v>2.6320000000000001</v>
      </c>
      <c r="Q99">
        <v>2.7210000000000001</v>
      </c>
      <c r="R99">
        <v>2.472</v>
      </c>
      <c r="S99">
        <v>2.323</v>
      </c>
      <c r="T99">
        <v>2.173</v>
      </c>
      <c r="U99">
        <v>2.0990000000000002</v>
      </c>
      <c r="V99">
        <v>2.024</v>
      </c>
      <c r="W99">
        <v>1.9790000000000001</v>
      </c>
    </row>
    <row r="100" spans="1:23" x14ac:dyDescent="0.3">
      <c r="A100" s="17">
        <v>-42</v>
      </c>
      <c r="B100" s="17">
        <v>0</v>
      </c>
      <c r="C100" s="16" t="s">
        <v>50</v>
      </c>
      <c r="D100">
        <v>24172.5</v>
      </c>
      <c r="E100">
        <v>25644.7</v>
      </c>
      <c r="F100">
        <v>26380.799999999999</v>
      </c>
      <c r="G100">
        <v>27117</v>
      </c>
      <c r="H100">
        <v>28957.3</v>
      </c>
      <c r="I100">
        <v>30262.5</v>
      </c>
      <c r="J100">
        <v>29686</v>
      </c>
      <c r="K100">
        <v>29287.3</v>
      </c>
      <c r="L100">
        <v>27046</v>
      </c>
      <c r="M100">
        <v>28957.3</v>
      </c>
      <c r="N100">
        <v>27437.599999999999</v>
      </c>
      <c r="O100">
        <v>27601.200000000001</v>
      </c>
      <c r="P100">
        <v>28235.9</v>
      </c>
      <c r="Q100">
        <v>27835.599999999999</v>
      </c>
      <c r="R100">
        <v>28872.9</v>
      </c>
      <c r="S100">
        <v>30579.7</v>
      </c>
      <c r="T100">
        <v>29150.1</v>
      </c>
      <c r="U100">
        <v>28435.3</v>
      </c>
      <c r="V100">
        <v>27720.5</v>
      </c>
      <c r="W100">
        <v>27291.599999999999</v>
      </c>
    </row>
    <row r="101" spans="1:23" x14ac:dyDescent="0.3">
      <c r="A101" s="17"/>
      <c r="B101" s="17"/>
      <c r="C101" s="16" t="s">
        <v>51</v>
      </c>
      <c r="D101">
        <v>11.782999999999999</v>
      </c>
      <c r="E101">
        <v>10.058999999999999</v>
      </c>
      <c r="F101">
        <v>9.1969999999999992</v>
      </c>
      <c r="G101">
        <v>8.3350000000000009</v>
      </c>
      <c r="H101">
        <v>6.181</v>
      </c>
      <c r="I101">
        <v>4.3540000000000001</v>
      </c>
      <c r="J101">
        <v>4.5949999999999998</v>
      </c>
      <c r="K101">
        <v>4.2750000000000004</v>
      </c>
      <c r="L101">
        <v>4.8819999999999997</v>
      </c>
      <c r="M101">
        <v>2.87</v>
      </c>
      <c r="N101">
        <v>4.3979999999999997</v>
      </c>
      <c r="O101">
        <v>4.2110000000000003</v>
      </c>
      <c r="P101">
        <v>4.024</v>
      </c>
      <c r="Q101">
        <v>3.302</v>
      </c>
      <c r="R101">
        <v>4.3940000000000001</v>
      </c>
      <c r="S101">
        <v>3.1429999999999998</v>
      </c>
      <c r="T101">
        <v>3.5449999999999999</v>
      </c>
      <c r="U101">
        <v>3.746</v>
      </c>
      <c r="V101">
        <v>3.9470000000000001</v>
      </c>
      <c r="W101">
        <v>4.0679999999999996</v>
      </c>
    </row>
    <row r="102" spans="1:23" x14ac:dyDescent="0.3">
      <c r="A102" s="17">
        <v>-50</v>
      </c>
      <c r="B102" s="17">
        <v>45</v>
      </c>
      <c r="C102" s="16" t="s">
        <v>52</v>
      </c>
      <c r="D102">
        <v>1638.3</v>
      </c>
      <c r="E102">
        <v>2186.4</v>
      </c>
      <c r="F102">
        <v>2460.5</v>
      </c>
      <c r="G102">
        <v>2734.6</v>
      </c>
      <c r="H102">
        <v>3419.8</v>
      </c>
      <c r="I102">
        <v>6002.3</v>
      </c>
      <c r="J102">
        <v>3573.2</v>
      </c>
      <c r="K102">
        <v>5186.8</v>
      </c>
      <c r="L102">
        <v>7030.9</v>
      </c>
      <c r="M102">
        <v>7240.5</v>
      </c>
      <c r="N102">
        <v>7420.2</v>
      </c>
      <c r="O102">
        <v>10899</v>
      </c>
      <c r="P102">
        <v>12071.5</v>
      </c>
      <c r="Q102">
        <v>9531.7999999999993</v>
      </c>
      <c r="R102">
        <v>10113.200000000001</v>
      </c>
      <c r="S102">
        <v>13675.8</v>
      </c>
      <c r="T102">
        <v>14460.3</v>
      </c>
      <c r="U102">
        <v>14852.6</v>
      </c>
      <c r="V102">
        <v>15244.9</v>
      </c>
      <c r="W102">
        <v>15480.2</v>
      </c>
    </row>
    <row r="103" spans="1:23" x14ac:dyDescent="0.3">
      <c r="A103" s="17"/>
      <c r="B103" s="17"/>
      <c r="C103" s="16" t="s">
        <v>53</v>
      </c>
      <c r="D103">
        <v>30.416</v>
      </c>
      <c r="E103">
        <v>28.38</v>
      </c>
      <c r="F103">
        <v>27.361999999999998</v>
      </c>
      <c r="G103">
        <v>26.344000000000001</v>
      </c>
      <c r="H103">
        <v>23.798999999999999</v>
      </c>
      <c r="I103">
        <v>22.077999999999999</v>
      </c>
      <c r="J103">
        <v>23.033000000000001</v>
      </c>
      <c r="K103">
        <v>21.146000000000001</v>
      </c>
      <c r="L103">
        <v>18.988</v>
      </c>
      <c r="M103">
        <v>17.908999999999999</v>
      </c>
      <c r="N103">
        <v>16.984000000000002</v>
      </c>
      <c r="O103">
        <v>15.583</v>
      </c>
      <c r="P103">
        <v>14.817</v>
      </c>
      <c r="Q103">
        <v>15.14</v>
      </c>
      <c r="R103">
        <v>14.706</v>
      </c>
      <c r="S103">
        <v>13.326000000000001</v>
      </c>
      <c r="T103">
        <v>13.224</v>
      </c>
      <c r="U103">
        <v>13.173999999999999</v>
      </c>
      <c r="V103">
        <v>13.122999999999999</v>
      </c>
      <c r="W103">
        <v>13.092000000000001</v>
      </c>
    </row>
    <row r="104" spans="1:23" x14ac:dyDescent="0.3">
      <c r="A104" s="17">
        <v>-18</v>
      </c>
      <c r="B104" s="17">
        <v>22</v>
      </c>
      <c r="C104" s="16" t="s">
        <v>54</v>
      </c>
      <c r="D104">
        <v>24025.3</v>
      </c>
      <c r="E104">
        <v>28912.9</v>
      </c>
      <c r="F104">
        <v>31356.7</v>
      </c>
      <c r="G104">
        <v>35341.300000000003</v>
      </c>
      <c r="H104">
        <v>32402.7</v>
      </c>
      <c r="I104">
        <v>31720.2</v>
      </c>
      <c r="J104">
        <v>31605.3</v>
      </c>
      <c r="K104">
        <v>30861.7</v>
      </c>
      <c r="L104">
        <v>29699.1</v>
      </c>
      <c r="M104">
        <v>28824.1</v>
      </c>
      <c r="N104">
        <v>28731.5</v>
      </c>
      <c r="O104">
        <v>29072.5</v>
      </c>
      <c r="P104">
        <v>28070.799999999999</v>
      </c>
      <c r="Q104">
        <v>27594.799999999999</v>
      </c>
      <c r="R104">
        <v>27455.3</v>
      </c>
      <c r="S104">
        <v>27813</v>
      </c>
      <c r="T104">
        <v>29811.599999999999</v>
      </c>
      <c r="U104">
        <v>29167</v>
      </c>
      <c r="V104">
        <v>28522.400000000001</v>
      </c>
      <c r="W104">
        <v>28135.7</v>
      </c>
    </row>
    <row r="105" spans="1:23" x14ac:dyDescent="0.3">
      <c r="A105" s="17"/>
      <c r="B105" s="17"/>
      <c r="C105" s="16" t="s">
        <v>55</v>
      </c>
      <c r="D105">
        <v>9.609</v>
      </c>
      <c r="E105">
        <v>7.8739999999999997</v>
      </c>
      <c r="F105">
        <v>7.0060000000000002</v>
      </c>
      <c r="G105">
        <v>6.1390000000000002</v>
      </c>
      <c r="H105">
        <v>5.55</v>
      </c>
      <c r="I105">
        <v>4.5250000000000004</v>
      </c>
      <c r="J105">
        <v>4.5599999999999996</v>
      </c>
      <c r="K105">
        <v>4.6040000000000001</v>
      </c>
      <c r="L105">
        <v>3.8690000000000002</v>
      </c>
      <c r="M105">
        <v>3.7370000000000001</v>
      </c>
      <c r="N105">
        <v>4.2160000000000002</v>
      </c>
      <c r="O105">
        <v>3.91</v>
      </c>
      <c r="P105">
        <v>3.7080000000000002</v>
      </c>
      <c r="Q105">
        <v>3.544</v>
      </c>
      <c r="R105">
        <v>3.859</v>
      </c>
      <c r="S105">
        <v>3.6739999999999999</v>
      </c>
      <c r="T105">
        <v>2.899</v>
      </c>
      <c r="U105">
        <v>2.9689999999999999</v>
      </c>
      <c r="V105">
        <v>3.0379999999999998</v>
      </c>
      <c r="W105">
        <v>3.0790000000000002</v>
      </c>
    </row>
    <row r="106" spans="1:23" x14ac:dyDescent="0.3">
      <c r="A106" s="17">
        <v>-45</v>
      </c>
      <c r="B106" s="17">
        <v>18</v>
      </c>
      <c r="C106" s="16" t="s">
        <v>56</v>
      </c>
      <c r="D106">
        <v>11025</v>
      </c>
      <c r="E106">
        <v>11025</v>
      </c>
      <c r="F106">
        <v>11025</v>
      </c>
      <c r="G106">
        <v>11025</v>
      </c>
      <c r="H106">
        <v>14818.4</v>
      </c>
      <c r="I106">
        <v>19559.400000000001</v>
      </c>
      <c r="J106">
        <v>18895.900000000001</v>
      </c>
      <c r="K106">
        <v>20001.900000000001</v>
      </c>
      <c r="L106">
        <v>20941.2</v>
      </c>
      <c r="M106">
        <v>20322.8</v>
      </c>
      <c r="N106">
        <v>19873.400000000001</v>
      </c>
      <c r="O106">
        <v>20603.400000000001</v>
      </c>
      <c r="P106">
        <v>23101.1</v>
      </c>
      <c r="Q106">
        <v>23197.200000000001</v>
      </c>
      <c r="R106">
        <v>25379</v>
      </c>
      <c r="S106">
        <v>27168.400000000001</v>
      </c>
      <c r="T106">
        <v>29729.200000000001</v>
      </c>
      <c r="U106">
        <v>31714.1</v>
      </c>
      <c r="V106">
        <v>32349.1</v>
      </c>
      <c r="W106">
        <v>33860.199999999997</v>
      </c>
    </row>
    <row r="107" spans="1:23" x14ac:dyDescent="0.3">
      <c r="C107" s="16" t="s">
        <v>57</v>
      </c>
      <c r="D107">
        <v>20.445</v>
      </c>
      <c r="E107">
        <v>20.445</v>
      </c>
      <c r="F107">
        <v>20.445</v>
      </c>
      <c r="G107">
        <v>20.445</v>
      </c>
      <c r="H107">
        <v>16.45</v>
      </c>
      <c r="I107">
        <v>11.750999999999999</v>
      </c>
      <c r="J107">
        <v>10.627000000000001</v>
      </c>
      <c r="K107">
        <v>9.4990000000000006</v>
      </c>
      <c r="L107">
        <v>8.6379999999999999</v>
      </c>
      <c r="M107">
        <v>8.1449999999999996</v>
      </c>
      <c r="N107">
        <v>8.0619999999999994</v>
      </c>
      <c r="O107">
        <v>7.6970000000000001</v>
      </c>
      <c r="P107">
        <v>6.8819999999999997</v>
      </c>
      <c r="Q107">
        <v>6.7149999999999999</v>
      </c>
      <c r="R107">
        <v>6.0810000000000004</v>
      </c>
      <c r="S107">
        <v>5.3869999999999996</v>
      </c>
      <c r="T107">
        <v>4.8049999999999997</v>
      </c>
      <c r="U107">
        <v>4.5599999999999996</v>
      </c>
      <c r="V107">
        <v>4.5289999999999999</v>
      </c>
      <c r="W107">
        <v>4.1829999999999998</v>
      </c>
    </row>
    <row r="108" spans="1:23" x14ac:dyDescent="0.3">
      <c r="A108" s="81" t="s">
        <v>82</v>
      </c>
      <c r="B108" s="81"/>
    </row>
    <row r="109" spans="1:23" x14ac:dyDescent="0.3">
      <c r="A109" s="81"/>
      <c r="B109" s="81"/>
      <c r="D109" s="7">
        <v>600</v>
      </c>
      <c r="E109" s="7">
        <v>800</v>
      </c>
      <c r="F109" s="7">
        <v>900</v>
      </c>
      <c r="G109" s="7">
        <v>1000</v>
      </c>
      <c r="H109" s="7">
        <v>1250</v>
      </c>
      <c r="I109" s="7">
        <v>1500</v>
      </c>
      <c r="J109" s="7">
        <v>1800</v>
      </c>
      <c r="K109" s="7">
        <v>2150</v>
      </c>
      <c r="L109" s="7">
        <v>2550</v>
      </c>
      <c r="M109" s="7">
        <v>2900</v>
      </c>
      <c r="N109" s="7">
        <v>3200</v>
      </c>
      <c r="O109" s="7">
        <v>3600</v>
      </c>
      <c r="P109" s="7">
        <v>3900</v>
      </c>
      <c r="Q109" s="7">
        <v>4200</v>
      </c>
      <c r="R109" s="7">
        <v>4500</v>
      </c>
      <c r="S109" s="7">
        <v>5000</v>
      </c>
      <c r="T109" s="7">
        <v>5500</v>
      </c>
      <c r="U109" s="7">
        <v>5750</v>
      </c>
      <c r="V109" s="7">
        <v>6000</v>
      </c>
      <c r="W109" s="7">
        <v>6150</v>
      </c>
    </row>
    <row r="110" spans="1:23" x14ac:dyDescent="0.3">
      <c r="A110" s="7" t="s">
        <v>14</v>
      </c>
      <c r="B110" s="7" t="s">
        <v>13</v>
      </c>
      <c r="C110" s="7" t="s">
        <v>12</v>
      </c>
    </row>
    <row r="111" spans="1:23" x14ac:dyDescent="0.3">
      <c r="A111" s="5" t="s">
        <v>15</v>
      </c>
      <c r="B111" s="5" t="s">
        <v>15</v>
      </c>
      <c r="C111" s="7" t="s">
        <v>27</v>
      </c>
      <c r="D111">
        <v>4783.3</v>
      </c>
      <c r="E111">
        <v>6707</v>
      </c>
      <c r="F111">
        <v>7668.8</v>
      </c>
      <c r="G111">
        <v>8630.6</v>
      </c>
      <c r="H111">
        <v>11035.1</v>
      </c>
      <c r="I111">
        <v>13207.9</v>
      </c>
      <c r="J111">
        <v>24345.599999999999</v>
      </c>
      <c r="K111">
        <v>25907.8</v>
      </c>
      <c r="L111">
        <v>27693.1</v>
      </c>
      <c r="M111">
        <v>29255.3</v>
      </c>
      <c r="N111">
        <v>30594.3</v>
      </c>
      <c r="O111">
        <v>32596.3</v>
      </c>
      <c r="P111">
        <v>33458.699999999997</v>
      </c>
      <c r="Q111">
        <v>32615.5</v>
      </c>
      <c r="R111">
        <v>31421.1</v>
      </c>
      <c r="S111">
        <v>31086.9</v>
      </c>
      <c r="T111">
        <v>30853.4</v>
      </c>
      <c r="U111">
        <v>30734</v>
      </c>
      <c r="V111">
        <v>30614.7</v>
      </c>
      <c r="W111">
        <v>29875.3</v>
      </c>
    </row>
    <row r="112" spans="1:23" x14ac:dyDescent="0.3">
      <c r="A112" s="5"/>
      <c r="B112" s="5"/>
      <c r="C112" s="7" t="s">
        <v>26</v>
      </c>
      <c r="D112">
        <v>26.861000000000001</v>
      </c>
      <c r="E112">
        <v>24.689</v>
      </c>
      <c r="F112">
        <v>23.603000000000002</v>
      </c>
      <c r="G112">
        <v>22.516999999999999</v>
      </c>
      <c r="H112">
        <v>19.802</v>
      </c>
      <c r="I112">
        <v>17.718</v>
      </c>
      <c r="J112">
        <v>8.407</v>
      </c>
      <c r="K112">
        <v>6.8929999999999998</v>
      </c>
      <c r="L112">
        <v>5.1619999999999999</v>
      </c>
      <c r="M112">
        <v>3.6480000000000001</v>
      </c>
      <c r="N112">
        <v>2.35</v>
      </c>
      <c r="O112">
        <v>2.093</v>
      </c>
      <c r="P112">
        <v>2.0870000000000002</v>
      </c>
      <c r="Q112">
        <v>2.16</v>
      </c>
      <c r="R112">
        <v>2.5790000000000002</v>
      </c>
      <c r="S112">
        <v>2.4889999999999999</v>
      </c>
      <c r="T112">
        <v>2.335</v>
      </c>
      <c r="U112">
        <v>2.2879999999999998</v>
      </c>
      <c r="V112">
        <v>2.2410000000000001</v>
      </c>
      <c r="W112">
        <v>2.5339999999999998</v>
      </c>
    </row>
    <row r="113" spans="1:23" x14ac:dyDescent="0.3">
      <c r="A113" s="17">
        <v>0</v>
      </c>
      <c r="B113" s="17">
        <v>0</v>
      </c>
      <c r="C113" s="16" t="s">
        <v>28</v>
      </c>
      <c r="D113">
        <v>36596.300000000003</v>
      </c>
      <c r="E113">
        <v>36927.599999999999</v>
      </c>
      <c r="F113">
        <v>37093.199999999997</v>
      </c>
      <c r="G113">
        <v>37258.9</v>
      </c>
      <c r="H113">
        <v>36722.1</v>
      </c>
      <c r="I113">
        <v>36407.1</v>
      </c>
      <c r="J113">
        <v>36370.6</v>
      </c>
      <c r="K113">
        <v>36160.9</v>
      </c>
      <c r="L113">
        <v>35921.199999999997</v>
      </c>
      <c r="M113">
        <v>34587.1</v>
      </c>
      <c r="N113">
        <v>34113.800000000003</v>
      </c>
      <c r="O113">
        <v>34844.5</v>
      </c>
      <c r="P113">
        <v>33461.9</v>
      </c>
      <c r="Q113">
        <v>33553.4</v>
      </c>
      <c r="R113">
        <v>29814.3</v>
      </c>
      <c r="S113">
        <v>33683.300000000003</v>
      </c>
      <c r="T113">
        <v>30657.8</v>
      </c>
      <c r="U113">
        <v>32889.699999999997</v>
      </c>
      <c r="V113">
        <v>35121.599999999999</v>
      </c>
      <c r="W113">
        <v>31342.3</v>
      </c>
    </row>
    <row r="114" spans="1:23" x14ac:dyDescent="0.3">
      <c r="A114" s="17"/>
      <c r="B114" s="17"/>
      <c r="C114" s="16" t="s">
        <v>29</v>
      </c>
      <c r="D114">
        <v>2.774</v>
      </c>
      <c r="E114">
        <v>2.5750000000000002</v>
      </c>
      <c r="F114">
        <v>2.476</v>
      </c>
      <c r="G114">
        <v>2.3759999999999999</v>
      </c>
      <c r="H114">
        <v>2.0859999999999999</v>
      </c>
      <c r="I114">
        <v>1.788</v>
      </c>
      <c r="J114">
        <v>1.857</v>
      </c>
      <c r="K114">
        <v>1.7849999999999999</v>
      </c>
      <c r="L114">
        <v>1.7030000000000001</v>
      </c>
      <c r="M114">
        <v>1.9870000000000001</v>
      </c>
      <c r="N114">
        <v>2.4470000000000001</v>
      </c>
      <c r="O114">
        <v>2.036</v>
      </c>
      <c r="P114">
        <v>2.226</v>
      </c>
      <c r="Q114">
        <v>2.1120000000000001</v>
      </c>
      <c r="R114">
        <v>2.8079999999999998</v>
      </c>
      <c r="S114">
        <v>2.2229999999999999</v>
      </c>
      <c r="T114">
        <v>2.391</v>
      </c>
      <c r="U114">
        <v>1.909</v>
      </c>
      <c r="V114">
        <v>1.4259999999999999</v>
      </c>
      <c r="W114">
        <v>2.319</v>
      </c>
    </row>
    <row r="115" spans="1:23" x14ac:dyDescent="0.3">
      <c r="A115" s="17">
        <v>0</v>
      </c>
      <c r="B115" s="17">
        <v>11</v>
      </c>
      <c r="C115" s="16" t="s">
        <v>30</v>
      </c>
      <c r="D115">
        <v>38380.199999999997</v>
      </c>
      <c r="E115">
        <v>38001.599999999999</v>
      </c>
      <c r="F115">
        <v>37866.199999999997</v>
      </c>
      <c r="G115">
        <v>38824.1</v>
      </c>
      <c r="H115">
        <v>38814.1</v>
      </c>
      <c r="I115">
        <v>37703.300000000003</v>
      </c>
      <c r="J115">
        <v>36950.300000000003</v>
      </c>
      <c r="K115">
        <v>36376.5</v>
      </c>
      <c r="L115">
        <v>34257.300000000003</v>
      </c>
      <c r="M115">
        <v>34302.9</v>
      </c>
      <c r="N115">
        <v>34433.300000000003</v>
      </c>
      <c r="O115">
        <v>34167.599999999999</v>
      </c>
      <c r="P115">
        <v>32108.400000000001</v>
      </c>
      <c r="Q115">
        <v>30978.2</v>
      </c>
      <c r="R115">
        <v>30899</v>
      </c>
      <c r="S115">
        <v>31277.4</v>
      </c>
      <c r="T115">
        <v>31981.599999999999</v>
      </c>
      <c r="U115">
        <v>31307</v>
      </c>
      <c r="V115">
        <v>30720.6</v>
      </c>
      <c r="W115">
        <v>30864</v>
      </c>
    </row>
    <row r="116" spans="1:23" x14ac:dyDescent="0.3">
      <c r="A116" s="17"/>
      <c r="B116" s="17"/>
      <c r="C116" s="16" t="s">
        <v>31</v>
      </c>
      <c r="D116">
        <v>2.5430000000000001</v>
      </c>
      <c r="E116">
        <v>2.8090000000000002</v>
      </c>
      <c r="F116">
        <v>2.3410000000000002</v>
      </c>
      <c r="G116">
        <v>2.3940000000000001</v>
      </c>
      <c r="H116">
        <v>2.214</v>
      </c>
      <c r="I116">
        <v>2.121</v>
      </c>
      <c r="J116">
        <v>1.81</v>
      </c>
      <c r="K116">
        <v>1.9</v>
      </c>
      <c r="L116">
        <v>2.2730000000000001</v>
      </c>
      <c r="M116">
        <v>2.1779999999999999</v>
      </c>
      <c r="N116">
        <v>2.1349999999999998</v>
      </c>
      <c r="O116">
        <v>2.1339999999999999</v>
      </c>
      <c r="P116">
        <v>2.5670000000000002</v>
      </c>
      <c r="Q116">
        <v>2.73</v>
      </c>
      <c r="R116">
        <v>2.7109999999999999</v>
      </c>
      <c r="S116">
        <v>2.496</v>
      </c>
      <c r="T116">
        <v>2.1680000000000001</v>
      </c>
      <c r="U116">
        <v>2.2709999999999999</v>
      </c>
      <c r="V116">
        <v>2.3860000000000001</v>
      </c>
      <c r="W116">
        <v>2.34</v>
      </c>
    </row>
    <row r="117" spans="1:23" x14ac:dyDescent="0.3">
      <c r="A117" s="17">
        <v>0</v>
      </c>
      <c r="B117" s="17">
        <v>22</v>
      </c>
      <c r="C117" s="16" t="s">
        <v>32</v>
      </c>
      <c r="D117">
        <v>45704.6</v>
      </c>
      <c r="E117">
        <v>41624.9</v>
      </c>
      <c r="F117">
        <v>39585.1</v>
      </c>
      <c r="G117">
        <v>37545.300000000003</v>
      </c>
      <c r="H117">
        <v>37896</v>
      </c>
      <c r="I117">
        <v>37112.5</v>
      </c>
      <c r="J117">
        <v>36548.9</v>
      </c>
      <c r="K117">
        <v>35891.4</v>
      </c>
      <c r="L117">
        <v>34776.699999999997</v>
      </c>
      <c r="M117">
        <v>34431.1</v>
      </c>
      <c r="N117">
        <v>34809.5</v>
      </c>
      <c r="O117">
        <v>33273.300000000003</v>
      </c>
      <c r="P117">
        <v>32342.1</v>
      </c>
      <c r="Q117">
        <v>31394.400000000001</v>
      </c>
      <c r="R117">
        <v>30993.3</v>
      </c>
      <c r="S117">
        <v>31063.8</v>
      </c>
      <c r="T117">
        <v>31455.8</v>
      </c>
      <c r="U117">
        <v>31579.4</v>
      </c>
      <c r="V117">
        <v>30046.2</v>
      </c>
      <c r="W117">
        <v>30270.5</v>
      </c>
    </row>
    <row r="118" spans="1:23" x14ac:dyDescent="0.3">
      <c r="A118" s="17"/>
      <c r="B118" s="17"/>
      <c r="C118" s="16" t="s">
        <v>33</v>
      </c>
      <c r="D118">
        <v>0.49199999999999999</v>
      </c>
      <c r="E118">
        <v>1.8280000000000001</v>
      </c>
      <c r="F118">
        <v>2.496</v>
      </c>
      <c r="G118">
        <v>3.1640000000000001</v>
      </c>
      <c r="H118">
        <v>2.7629999999999999</v>
      </c>
      <c r="I118">
        <v>2.5230000000000001</v>
      </c>
      <c r="J118">
        <v>2.2799999999999998</v>
      </c>
      <c r="K118">
        <v>2.4500000000000002</v>
      </c>
      <c r="L118">
        <v>2.1440000000000001</v>
      </c>
      <c r="M118">
        <v>2.3220000000000001</v>
      </c>
      <c r="N118">
        <v>2.0209999999999999</v>
      </c>
      <c r="O118">
        <v>2.5659999999999998</v>
      </c>
      <c r="P118">
        <v>2.484</v>
      </c>
      <c r="Q118">
        <v>2.823</v>
      </c>
      <c r="R118">
        <v>2.8919999999999999</v>
      </c>
      <c r="S118">
        <v>2.7719999999999998</v>
      </c>
      <c r="T118">
        <v>2.548</v>
      </c>
      <c r="U118">
        <v>2.46</v>
      </c>
      <c r="V118">
        <v>2.786</v>
      </c>
      <c r="W118">
        <v>2.742</v>
      </c>
    </row>
    <row r="119" spans="1:23" x14ac:dyDescent="0.3">
      <c r="A119" s="17">
        <v>0</v>
      </c>
      <c r="B119" s="17">
        <v>33</v>
      </c>
      <c r="C119" s="16" t="s">
        <v>34</v>
      </c>
      <c r="D119">
        <v>37033.4</v>
      </c>
      <c r="E119">
        <v>36913.699999999997</v>
      </c>
      <c r="F119">
        <v>36853.800000000003</v>
      </c>
      <c r="G119">
        <v>36794</v>
      </c>
      <c r="H119">
        <v>36644.300000000003</v>
      </c>
      <c r="I119">
        <v>36494.699999999997</v>
      </c>
      <c r="J119">
        <v>36003</v>
      </c>
      <c r="K119">
        <v>35596.400000000001</v>
      </c>
      <c r="L119">
        <v>33361.300000000003</v>
      </c>
      <c r="M119">
        <v>33146</v>
      </c>
      <c r="N119">
        <v>32834.800000000003</v>
      </c>
      <c r="O119">
        <v>33180.699999999997</v>
      </c>
      <c r="P119">
        <v>32573.4</v>
      </c>
      <c r="Q119">
        <v>30840.2</v>
      </c>
      <c r="R119">
        <v>30060.1</v>
      </c>
      <c r="S119">
        <v>30671.7</v>
      </c>
      <c r="T119">
        <v>31854.7</v>
      </c>
      <c r="U119">
        <v>30960.7</v>
      </c>
      <c r="V119">
        <v>30043</v>
      </c>
      <c r="W119">
        <v>31126.1</v>
      </c>
    </row>
    <row r="120" spans="1:23" x14ac:dyDescent="0.3">
      <c r="A120" s="17"/>
      <c r="B120" s="17"/>
      <c r="C120" s="16" t="s">
        <v>35</v>
      </c>
      <c r="D120">
        <v>4.7759999999999998</v>
      </c>
      <c r="E120">
        <v>4.5460000000000003</v>
      </c>
      <c r="F120">
        <v>4.431</v>
      </c>
      <c r="G120">
        <v>4.3159999999999998</v>
      </c>
      <c r="H120">
        <v>4.0279999999999996</v>
      </c>
      <c r="I120">
        <v>3.74</v>
      </c>
      <c r="J120">
        <v>3.1</v>
      </c>
      <c r="K120">
        <v>3.3</v>
      </c>
      <c r="L120">
        <v>3.42</v>
      </c>
      <c r="M120">
        <v>3.4220000000000002</v>
      </c>
      <c r="N120">
        <v>3.5169999999999999</v>
      </c>
      <c r="O120">
        <v>3.206</v>
      </c>
      <c r="P120">
        <v>3.238</v>
      </c>
      <c r="Q120">
        <v>3.5630000000000002</v>
      </c>
      <c r="R120">
        <v>3.7490000000000001</v>
      </c>
      <c r="S120">
        <v>3.4580000000000002</v>
      </c>
      <c r="T120">
        <v>2.9580000000000002</v>
      </c>
      <c r="U120">
        <v>3.14</v>
      </c>
      <c r="V120">
        <v>3.3359999999999999</v>
      </c>
      <c r="W120">
        <v>3.0710000000000002</v>
      </c>
    </row>
    <row r="121" spans="1:23" x14ac:dyDescent="0.3">
      <c r="A121" s="17">
        <v>0</v>
      </c>
      <c r="B121" s="17">
        <v>45</v>
      </c>
      <c r="C121" s="16" t="s">
        <v>36</v>
      </c>
      <c r="D121">
        <v>27977.599999999999</v>
      </c>
      <c r="E121">
        <v>28629.8</v>
      </c>
      <c r="F121">
        <v>28955.9</v>
      </c>
      <c r="G121">
        <v>29282</v>
      </c>
      <c r="H121">
        <v>30097.200000000001</v>
      </c>
      <c r="I121">
        <v>30912.400000000001</v>
      </c>
      <c r="J121">
        <v>32037.599999999999</v>
      </c>
      <c r="K121">
        <v>31551.8</v>
      </c>
      <c r="L121">
        <v>29894</v>
      </c>
      <c r="M121">
        <v>30318.6</v>
      </c>
      <c r="N121">
        <v>30762.6</v>
      </c>
      <c r="O121">
        <v>30951.8</v>
      </c>
      <c r="P121">
        <v>31555.599999999999</v>
      </c>
      <c r="Q121">
        <v>29671.9</v>
      </c>
      <c r="R121">
        <v>29040.1</v>
      </c>
      <c r="S121">
        <v>29507.1</v>
      </c>
      <c r="T121">
        <v>30673.1</v>
      </c>
      <c r="U121">
        <v>30931.8</v>
      </c>
      <c r="V121">
        <v>31010.3</v>
      </c>
      <c r="W121">
        <v>30648.5</v>
      </c>
    </row>
    <row r="122" spans="1:23" x14ac:dyDescent="0.3">
      <c r="A122" s="17"/>
      <c r="B122" s="17"/>
      <c r="C122" s="16" t="s">
        <v>37</v>
      </c>
      <c r="D122">
        <v>11.760999999999999</v>
      </c>
      <c r="E122">
        <v>10.763999999999999</v>
      </c>
      <c r="F122">
        <v>10.266</v>
      </c>
      <c r="G122">
        <v>9.7669999999999995</v>
      </c>
      <c r="H122">
        <v>8.5210000000000008</v>
      </c>
      <c r="I122">
        <v>7.274</v>
      </c>
      <c r="J122">
        <v>6.6340000000000003</v>
      </c>
      <c r="K122">
        <v>5.8</v>
      </c>
      <c r="L122">
        <v>5.6619999999999999</v>
      </c>
      <c r="M122">
        <v>5.3970000000000002</v>
      </c>
      <c r="N122">
        <v>5.2530000000000001</v>
      </c>
      <c r="O122">
        <v>4.9059999999999997</v>
      </c>
      <c r="P122">
        <v>4.3639999999999999</v>
      </c>
      <c r="Q122">
        <v>4.6589999999999998</v>
      </c>
      <c r="R122">
        <v>4.7279999999999998</v>
      </c>
      <c r="S122">
        <v>4.4489999999999998</v>
      </c>
      <c r="T122">
        <v>3.9750000000000001</v>
      </c>
      <c r="U122">
        <v>3.8260000000000001</v>
      </c>
      <c r="V122">
        <v>3.794</v>
      </c>
      <c r="W122">
        <v>3.823</v>
      </c>
    </row>
    <row r="123" spans="1:23" x14ac:dyDescent="0.3">
      <c r="A123" s="17">
        <v>-9</v>
      </c>
      <c r="B123" s="17">
        <v>11</v>
      </c>
      <c r="C123" s="16" t="s">
        <v>38</v>
      </c>
      <c r="D123">
        <v>35286.1</v>
      </c>
      <c r="E123">
        <v>35353.5</v>
      </c>
      <c r="F123">
        <v>35387.199999999997</v>
      </c>
      <c r="G123">
        <v>35420.9</v>
      </c>
      <c r="H123">
        <v>34429.5</v>
      </c>
      <c r="I123">
        <v>34808</v>
      </c>
      <c r="J123">
        <v>34678.300000000003</v>
      </c>
      <c r="K123">
        <v>34232.199999999997</v>
      </c>
      <c r="L123">
        <v>33331.699999999997</v>
      </c>
      <c r="M123">
        <v>33084.6</v>
      </c>
      <c r="N123">
        <v>32215.7</v>
      </c>
      <c r="O123">
        <v>32184.799999999999</v>
      </c>
      <c r="P123">
        <v>31515.200000000001</v>
      </c>
      <c r="Q123">
        <v>30845.599999999999</v>
      </c>
      <c r="R123">
        <v>30498.3</v>
      </c>
      <c r="S123">
        <v>29485.1</v>
      </c>
      <c r="T123">
        <v>30220.400000000001</v>
      </c>
      <c r="U123">
        <v>30483.4</v>
      </c>
      <c r="V123">
        <v>30746.400000000001</v>
      </c>
      <c r="W123">
        <v>30904.2</v>
      </c>
    </row>
    <row r="124" spans="1:23" x14ac:dyDescent="0.3">
      <c r="A124" s="17"/>
      <c r="B124" s="17"/>
      <c r="C124" s="16" t="s">
        <v>39</v>
      </c>
      <c r="D124">
        <v>3.21</v>
      </c>
      <c r="E124">
        <v>2.9729999999999999</v>
      </c>
      <c r="F124">
        <v>2.8540000000000001</v>
      </c>
      <c r="G124">
        <v>2.7360000000000002</v>
      </c>
      <c r="H124">
        <v>2.56</v>
      </c>
      <c r="I124">
        <v>2.1</v>
      </c>
      <c r="J124">
        <v>2.1800000000000002</v>
      </c>
      <c r="K124">
        <v>2.1480000000000001</v>
      </c>
      <c r="L124">
        <v>2.2690000000000001</v>
      </c>
      <c r="M124">
        <v>2.3050000000000002</v>
      </c>
      <c r="N124">
        <v>2.4350000000000001</v>
      </c>
      <c r="O124">
        <v>2.569</v>
      </c>
      <c r="P124">
        <v>2.5539999999999998</v>
      </c>
      <c r="Q124">
        <v>2.5379999999999998</v>
      </c>
      <c r="R124">
        <v>2.8620000000000001</v>
      </c>
      <c r="S124">
        <v>2.7690000000000001</v>
      </c>
      <c r="T124">
        <v>2.4849999999999999</v>
      </c>
      <c r="U124">
        <v>2.4169999999999998</v>
      </c>
      <c r="V124">
        <v>2.35</v>
      </c>
      <c r="W124">
        <v>2.3090000000000002</v>
      </c>
    </row>
    <row r="125" spans="1:23" x14ac:dyDescent="0.3">
      <c r="A125" s="17">
        <v>-18</v>
      </c>
      <c r="B125" s="17">
        <v>11</v>
      </c>
      <c r="C125" s="16" t="s">
        <v>40</v>
      </c>
      <c r="D125">
        <v>34831.699999999997</v>
      </c>
      <c r="E125">
        <v>34274.1</v>
      </c>
      <c r="F125">
        <v>33995.4</v>
      </c>
      <c r="G125">
        <v>33716.6</v>
      </c>
      <c r="H125">
        <v>33584.699999999997</v>
      </c>
      <c r="I125">
        <v>33500</v>
      </c>
      <c r="J125">
        <v>32600</v>
      </c>
      <c r="K125">
        <v>33305.800000000003</v>
      </c>
      <c r="L125">
        <v>32099</v>
      </c>
      <c r="M125">
        <v>31702.6</v>
      </c>
      <c r="N125">
        <v>30349.200000000001</v>
      </c>
      <c r="O125">
        <v>30642.9</v>
      </c>
      <c r="P125">
        <v>30121.4</v>
      </c>
      <c r="Q125">
        <v>29599.8</v>
      </c>
      <c r="R125">
        <v>28438.799999999999</v>
      </c>
      <c r="S125">
        <v>29263.3</v>
      </c>
      <c r="T125">
        <v>30968.9</v>
      </c>
      <c r="U125">
        <v>31124.799999999999</v>
      </c>
      <c r="V125">
        <v>31280.799999999999</v>
      </c>
      <c r="W125">
        <v>29917.599999999999</v>
      </c>
    </row>
    <row r="126" spans="1:23" x14ac:dyDescent="0.3">
      <c r="A126" s="17"/>
      <c r="B126" s="17"/>
      <c r="C126" s="16" t="s">
        <v>41</v>
      </c>
      <c r="D126">
        <v>5.6289999999999996</v>
      </c>
      <c r="E126">
        <v>4.673</v>
      </c>
      <c r="F126">
        <v>4.1950000000000003</v>
      </c>
      <c r="G126">
        <v>3.7170000000000001</v>
      </c>
      <c r="H126">
        <v>3.0169999999999999</v>
      </c>
      <c r="I126">
        <v>2.2000000000000002</v>
      </c>
      <c r="J126">
        <v>2.7</v>
      </c>
      <c r="K126">
        <v>2.1</v>
      </c>
      <c r="L126">
        <v>2.407</v>
      </c>
      <c r="M126">
        <v>2.5259999999999998</v>
      </c>
      <c r="N126">
        <v>2.8420000000000001</v>
      </c>
      <c r="O126">
        <v>2.4860000000000002</v>
      </c>
      <c r="P126">
        <v>2.6269999999999998</v>
      </c>
      <c r="Q126">
        <v>2.7679999999999998</v>
      </c>
      <c r="R126">
        <v>3.0070000000000001</v>
      </c>
      <c r="S126">
        <v>2.8380000000000001</v>
      </c>
      <c r="T126">
        <v>2.125</v>
      </c>
      <c r="U126">
        <v>2.214</v>
      </c>
      <c r="V126">
        <v>2.3039999999999998</v>
      </c>
      <c r="W126">
        <v>2.6819999999999999</v>
      </c>
    </row>
    <row r="127" spans="1:23" x14ac:dyDescent="0.3">
      <c r="A127" s="17">
        <v>-26</v>
      </c>
      <c r="B127" s="17">
        <v>11</v>
      </c>
      <c r="C127" s="16" t="s">
        <v>42</v>
      </c>
      <c r="D127">
        <v>30391.8</v>
      </c>
      <c r="E127">
        <v>30737.4</v>
      </c>
      <c r="F127">
        <v>30910.1</v>
      </c>
      <c r="G127">
        <v>31082.9</v>
      </c>
      <c r="H127">
        <v>31967.5</v>
      </c>
      <c r="I127">
        <v>31743.4</v>
      </c>
      <c r="J127">
        <v>31088.400000000001</v>
      </c>
      <c r="K127">
        <v>31000</v>
      </c>
      <c r="L127">
        <v>29567.5</v>
      </c>
      <c r="M127">
        <v>29965.1</v>
      </c>
      <c r="N127">
        <v>28849.4</v>
      </c>
      <c r="O127">
        <v>28247</v>
      </c>
      <c r="P127">
        <v>28863.599999999999</v>
      </c>
      <c r="Q127">
        <v>27752.2</v>
      </c>
      <c r="R127">
        <v>28635.5</v>
      </c>
      <c r="S127">
        <v>29255.200000000001</v>
      </c>
      <c r="T127">
        <v>28592.6</v>
      </c>
      <c r="U127">
        <v>28261.4</v>
      </c>
      <c r="V127">
        <v>27930.1</v>
      </c>
      <c r="W127">
        <v>27731.3</v>
      </c>
    </row>
    <row r="128" spans="1:23" x14ac:dyDescent="0.3">
      <c r="A128" s="17"/>
      <c r="B128" s="17"/>
      <c r="C128" s="16" t="s">
        <v>43</v>
      </c>
      <c r="D128">
        <v>7.6470000000000002</v>
      </c>
      <c r="E128">
        <v>6.8760000000000003</v>
      </c>
      <c r="F128">
        <v>6.4909999999999997</v>
      </c>
      <c r="G128">
        <v>6.1050000000000004</v>
      </c>
      <c r="H128">
        <v>3.8849999999999998</v>
      </c>
      <c r="I128">
        <v>2.9</v>
      </c>
      <c r="J128">
        <v>3</v>
      </c>
      <c r="K128">
        <v>3.1</v>
      </c>
      <c r="L128">
        <v>3.407</v>
      </c>
      <c r="M128">
        <v>3.1469999999999998</v>
      </c>
      <c r="N128">
        <v>3.4390000000000001</v>
      </c>
      <c r="O128">
        <v>3.4580000000000002</v>
      </c>
      <c r="P128">
        <v>3.2810000000000001</v>
      </c>
      <c r="Q128">
        <v>3.1720000000000002</v>
      </c>
      <c r="R128">
        <v>3.1480000000000001</v>
      </c>
      <c r="S128">
        <v>2.9</v>
      </c>
      <c r="T128">
        <v>2.9569999999999999</v>
      </c>
      <c r="U128">
        <v>2.9849999999999999</v>
      </c>
      <c r="V128">
        <v>3.0129999999999999</v>
      </c>
      <c r="W128">
        <v>3.03</v>
      </c>
    </row>
    <row r="129" spans="1:23" x14ac:dyDescent="0.3">
      <c r="A129" s="17">
        <v>-34</v>
      </c>
      <c r="B129" s="17">
        <v>11</v>
      </c>
      <c r="C129" s="16" t="s">
        <v>44</v>
      </c>
      <c r="D129">
        <v>19080.3</v>
      </c>
      <c r="E129">
        <v>21978.9</v>
      </c>
      <c r="F129">
        <v>23428.2</v>
      </c>
      <c r="G129">
        <v>24877.5</v>
      </c>
      <c r="H129">
        <v>28500.7</v>
      </c>
      <c r="I129">
        <v>29100.1</v>
      </c>
      <c r="J129">
        <v>30000</v>
      </c>
      <c r="K129">
        <v>28708.1</v>
      </c>
      <c r="L129">
        <v>26921.4</v>
      </c>
      <c r="M129">
        <v>27868.799999999999</v>
      </c>
      <c r="N129">
        <v>27117.7</v>
      </c>
      <c r="O129">
        <v>25776.7</v>
      </c>
      <c r="P129">
        <v>27485.599999999999</v>
      </c>
      <c r="Q129">
        <v>26311.200000000001</v>
      </c>
      <c r="R129">
        <v>27837.599999999999</v>
      </c>
      <c r="S129">
        <v>28027</v>
      </c>
      <c r="T129">
        <v>29379.4</v>
      </c>
      <c r="U129">
        <v>30055.599999999999</v>
      </c>
      <c r="V129">
        <v>30731.7</v>
      </c>
      <c r="W129">
        <v>31137.4</v>
      </c>
    </row>
    <row r="130" spans="1:23" x14ac:dyDescent="0.3">
      <c r="A130" s="17"/>
      <c r="B130" s="17"/>
      <c r="C130" s="16" t="s">
        <v>45</v>
      </c>
      <c r="D130">
        <v>16.103999999999999</v>
      </c>
      <c r="E130">
        <v>13.037000000000001</v>
      </c>
      <c r="F130">
        <v>11.503</v>
      </c>
      <c r="G130">
        <v>9.9689999999999994</v>
      </c>
      <c r="H130">
        <v>6.1349999999999998</v>
      </c>
      <c r="I130">
        <v>4.5999999999999996</v>
      </c>
      <c r="J130">
        <v>4.2</v>
      </c>
      <c r="K130">
        <v>4.7679999999999998</v>
      </c>
      <c r="L130">
        <v>4.9690000000000003</v>
      </c>
      <c r="M130">
        <v>4.3499999999999996</v>
      </c>
      <c r="N130">
        <v>4.444</v>
      </c>
      <c r="O130">
        <v>4.476</v>
      </c>
      <c r="P130">
        <v>4.1929999999999996</v>
      </c>
      <c r="Q130">
        <v>3.5110000000000001</v>
      </c>
      <c r="R130">
        <v>3.83</v>
      </c>
      <c r="S130">
        <v>3.5289999999999999</v>
      </c>
      <c r="T130">
        <v>3.3479999999999999</v>
      </c>
      <c r="U130">
        <v>3.258</v>
      </c>
      <c r="V130">
        <v>3.1669999999999998</v>
      </c>
      <c r="W130">
        <v>3.113</v>
      </c>
    </row>
    <row r="131" spans="1:23" x14ac:dyDescent="0.3">
      <c r="A131" s="17">
        <v>-50</v>
      </c>
      <c r="B131" s="17">
        <v>11</v>
      </c>
      <c r="C131" s="16" t="s">
        <v>46</v>
      </c>
      <c r="D131">
        <v>30788.9</v>
      </c>
      <c r="E131">
        <v>27078</v>
      </c>
      <c r="F131">
        <v>25222.5</v>
      </c>
      <c r="G131">
        <v>23367.1</v>
      </c>
      <c r="H131">
        <v>18728.5</v>
      </c>
      <c r="I131">
        <v>14089.9</v>
      </c>
      <c r="J131">
        <v>16201.3</v>
      </c>
      <c r="K131">
        <v>18664.599999999999</v>
      </c>
      <c r="L131">
        <v>20780.5</v>
      </c>
      <c r="M131">
        <v>21395.9</v>
      </c>
      <c r="N131">
        <v>21001.3</v>
      </c>
      <c r="O131">
        <v>21521.7</v>
      </c>
      <c r="P131">
        <v>22874.5</v>
      </c>
      <c r="Q131">
        <v>24375</v>
      </c>
      <c r="R131">
        <v>24718.6</v>
      </c>
      <c r="S131">
        <v>25120.9</v>
      </c>
      <c r="T131">
        <v>25523.200000000001</v>
      </c>
      <c r="U131">
        <v>25724.400000000001</v>
      </c>
      <c r="V131">
        <v>25925.599999999999</v>
      </c>
      <c r="W131">
        <v>26046.3</v>
      </c>
    </row>
    <row r="132" spans="1:23" x14ac:dyDescent="0.3">
      <c r="A132" s="17"/>
      <c r="B132" s="17"/>
      <c r="C132" s="16" t="s">
        <v>47</v>
      </c>
      <c r="D132">
        <v>3.7170000000000001</v>
      </c>
      <c r="E132">
        <v>6.7779999999999996</v>
      </c>
      <c r="F132">
        <v>8.3089999999999993</v>
      </c>
      <c r="G132">
        <v>9.8390000000000004</v>
      </c>
      <c r="H132">
        <v>13.666</v>
      </c>
      <c r="I132">
        <v>17.492999999999999</v>
      </c>
      <c r="J132">
        <v>14.923999999999999</v>
      </c>
      <c r="K132">
        <v>11.927</v>
      </c>
      <c r="L132">
        <v>9.57</v>
      </c>
      <c r="M132">
        <v>8.1319999999999997</v>
      </c>
      <c r="N132">
        <v>8.2409999999999997</v>
      </c>
      <c r="O132">
        <v>7.298</v>
      </c>
      <c r="P132">
        <v>7.5110000000000001</v>
      </c>
      <c r="Q132">
        <v>5.1210000000000004</v>
      </c>
      <c r="R132">
        <v>6.8490000000000002</v>
      </c>
      <c r="S132">
        <v>6.0990000000000002</v>
      </c>
      <c r="T132">
        <v>5.3490000000000002</v>
      </c>
      <c r="U132">
        <v>4.9740000000000002</v>
      </c>
      <c r="V132">
        <v>4.5990000000000002</v>
      </c>
      <c r="W132">
        <v>4.3739999999999997</v>
      </c>
    </row>
    <row r="133" spans="1:23" x14ac:dyDescent="0.3">
      <c r="A133" s="17">
        <v>-26</v>
      </c>
      <c r="B133" s="17">
        <v>0</v>
      </c>
      <c r="C133" s="16" t="s">
        <v>48</v>
      </c>
      <c r="D133">
        <v>30642.1</v>
      </c>
      <c r="E133">
        <v>32391.5</v>
      </c>
      <c r="F133">
        <v>33266.199999999997</v>
      </c>
      <c r="G133">
        <v>34140.9</v>
      </c>
      <c r="H133">
        <v>33238.5</v>
      </c>
      <c r="I133">
        <v>33191.1</v>
      </c>
      <c r="J133">
        <v>33263.1</v>
      </c>
      <c r="K133">
        <v>32238.5</v>
      </c>
      <c r="L133">
        <v>29765.8</v>
      </c>
      <c r="M133">
        <v>31312.9</v>
      </c>
      <c r="N133">
        <v>30682.400000000001</v>
      </c>
      <c r="O133">
        <v>29940.3</v>
      </c>
      <c r="P133">
        <v>29781.9</v>
      </c>
      <c r="Q133">
        <v>29623.5</v>
      </c>
      <c r="R133">
        <v>30188.400000000001</v>
      </c>
      <c r="S133">
        <v>30300.799999999999</v>
      </c>
      <c r="T133">
        <v>30413.200000000001</v>
      </c>
      <c r="U133">
        <v>30469.3</v>
      </c>
      <c r="V133">
        <v>30525.5</v>
      </c>
      <c r="W133">
        <v>30559.200000000001</v>
      </c>
    </row>
    <row r="134" spans="1:23" x14ac:dyDescent="0.3">
      <c r="A134" s="17"/>
      <c r="B134" s="17"/>
      <c r="C134" s="16" t="s">
        <v>49</v>
      </c>
      <c r="D134">
        <v>5.5789999999999997</v>
      </c>
      <c r="E134">
        <v>4.2720000000000002</v>
      </c>
      <c r="F134">
        <v>3.6179999999999999</v>
      </c>
      <c r="G134">
        <v>2.964</v>
      </c>
      <c r="H134">
        <v>2.5640000000000001</v>
      </c>
      <c r="I134">
        <v>2.391</v>
      </c>
      <c r="J134">
        <v>1.6830000000000001</v>
      </c>
      <c r="K134">
        <v>2.1349999999999998</v>
      </c>
      <c r="L134">
        <v>3.4969999999999999</v>
      </c>
      <c r="M134">
        <v>2.1960000000000002</v>
      </c>
      <c r="N134">
        <v>2.4049999999999998</v>
      </c>
      <c r="O134">
        <v>2.5430000000000001</v>
      </c>
      <c r="P134">
        <v>2.6320000000000001</v>
      </c>
      <c r="Q134">
        <v>2.7210000000000001</v>
      </c>
      <c r="R134">
        <v>2.472</v>
      </c>
      <c r="S134">
        <v>2.323</v>
      </c>
      <c r="T134">
        <v>2.173</v>
      </c>
      <c r="U134">
        <v>2.0990000000000002</v>
      </c>
      <c r="V134">
        <v>2.024</v>
      </c>
      <c r="W134">
        <v>1.9790000000000001</v>
      </c>
    </row>
    <row r="135" spans="1:23" x14ac:dyDescent="0.3">
      <c r="A135" s="17">
        <v>-42</v>
      </c>
      <c r="B135" s="17">
        <v>0</v>
      </c>
      <c r="C135" s="16" t="s">
        <v>50</v>
      </c>
      <c r="D135">
        <v>24172.5</v>
      </c>
      <c r="E135">
        <v>25644.7</v>
      </c>
      <c r="F135">
        <v>26380.799999999999</v>
      </c>
      <c r="G135">
        <v>27117</v>
      </c>
      <c r="H135">
        <v>28957.3</v>
      </c>
      <c r="I135">
        <v>30262.5</v>
      </c>
      <c r="J135">
        <v>29686</v>
      </c>
      <c r="K135">
        <v>29287.3</v>
      </c>
      <c r="L135">
        <v>27046</v>
      </c>
      <c r="M135">
        <v>28957.3</v>
      </c>
      <c r="N135">
        <v>27437.599999999999</v>
      </c>
      <c r="O135">
        <v>27601.200000000001</v>
      </c>
      <c r="P135">
        <v>28235.9</v>
      </c>
      <c r="Q135">
        <v>27835.599999999999</v>
      </c>
      <c r="R135">
        <v>28872.9</v>
      </c>
      <c r="S135">
        <v>30579.7</v>
      </c>
      <c r="T135">
        <v>29150.1</v>
      </c>
      <c r="U135">
        <v>28435.3</v>
      </c>
      <c r="V135">
        <v>27720.5</v>
      </c>
      <c r="W135">
        <v>27291.599999999999</v>
      </c>
    </row>
    <row r="136" spans="1:23" x14ac:dyDescent="0.3">
      <c r="A136" s="17"/>
      <c r="B136" s="17"/>
      <c r="C136" s="16" t="s">
        <v>51</v>
      </c>
      <c r="D136">
        <v>11.782999999999999</v>
      </c>
      <c r="E136">
        <v>10.058999999999999</v>
      </c>
      <c r="F136">
        <v>9.1969999999999992</v>
      </c>
      <c r="G136">
        <v>8.3350000000000009</v>
      </c>
      <c r="H136">
        <v>6.181</v>
      </c>
      <c r="I136">
        <v>4.3540000000000001</v>
      </c>
      <c r="J136">
        <v>4.5949999999999998</v>
      </c>
      <c r="K136">
        <v>4.2750000000000004</v>
      </c>
      <c r="L136">
        <v>4.8819999999999997</v>
      </c>
      <c r="M136">
        <v>2.87</v>
      </c>
      <c r="N136">
        <v>4.3979999999999997</v>
      </c>
      <c r="O136">
        <v>4.2110000000000003</v>
      </c>
      <c r="P136">
        <v>4.024</v>
      </c>
      <c r="Q136">
        <v>3.302</v>
      </c>
      <c r="R136">
        <v>4.3940000000000001</v>
      </c>
      <c r="S136">
        <v>3.1429999999999998</v>
      </c>
      <c r="T136">
        <v>3.5449999999999999</v>
      </c>
      <c r="U136">
        <v>3.746</v>
      </c>
      <c r="V136">
        <v>3.9470000000000001</v>
      </c>
      <c r="W136">
        <v>4.0679999999999996</v>
      </c>
    </row>
    <row r="137" spans="1:23" x14ac:dyDescent="0.3">
      <c r="A137" s="17">
        <v>-50</v>
      </c>
      <c r="B137" s="17">
        <v>45</v>
      </c>
      <c r="C137" s="16" t="s">
        <v>52</v>
      </c>
      <c r="D137">
        <v>1638.3</v>
      </c>
      <c r="E137">
        <v>2186.4</v>
      </c>
      <c r="F137">
        <v>2460.5</v>
      </c>
      <c r="G137">
        <v>2734.6</v>
      </c>
      <c r="H137">
        <v>3419.8</v>
      </c>
      <c r="I137">
        <v>6002.3</v>
      </c>
      <c r="J137">
        <v>3573.2</v>
      </c>
      <c r="K137">
        <v>5186.8</v>
      </c>
      <c r="L137">
        <v>7030.9</v>
      </c>
      <c r="M137">
        <v>7240.5</v>
      </c>
      <c r="N137">
        <v>7420.2</v>
      </c>
      <c r="O137">
        <v>10899</v>
      </c>
      <c r="P137">
        <v>12071.5</v>
      </c>
      <c r="Q137">
        <v>9531.7999999999993</v>
      </c>
      <c r="R137">
        <v>10113.200000000001</v>
      </c>
      <c r="S137">
        <v>13675.8</v>
      </c>
      <c r="T137">
        <v>14460.3</v>
      </c>
      <c r="U137">
        <v>14852.6</v>
      </c>
      <c r="V137">
        <v>15244.9</v>
      </c>
      <c r="W137">
        <v>15480.2</v>
      </c>
    </row>
    <row r="138" spans="1:23" x14ac:dyDescent="0.3">
      <c r="A138" s="17"/>
      <c r="B138" s="17"/>
      <c r="C138" s="16" t="s">
        <v>53</v>
      </c>
      <c r="D138">
        <v>30.416</v>
      </c>
      <c r="E138">
        <v>28.38</v>
      </c>
      <c r="F138">
        <v>27.361999999999998</v>
      </c>
      <c r="G138">
        <v>26.344000000000001</v>
      </c>
      <c r="H138">
        <v>23.798999999999999</v>
      </c>
      <c r="I138">
        <v>22.077999999999999</v>
      </c>
      <c r="J138">
        <v>23.033000000000001</v>
      </c>
      <c r="K138">
        <v>21.146000000000001</v>
      </c>
      <c r="L138">
        <v>18.988</v>
      </c>
      <c r="M138">
        <v>17.908999999999999</v>
      </c>
      <c r="N138">
        <v>16.984000000000002</v>
      </c>
      <c r="O138">
        <v>15.583</v>
      </c>
      <c r="P138">
        <v>14.817</v>
      </c>
      <c r="Q138">
        <v>15.14</v>
      </c>
      <c r="R138">
        <v>14.706</v>
      </c>
      <c r="S138">
        <v>13.326000000000001</v>
      </c>
      <c r="T138">
        <v>13.224</v>
      </c>
      <c r="U138">
        <v>13.173999999999999</v>
      </c>
      <c r="V138">
        <v>13.122999999999999</v>
      </c>
      <c r="W138">
        <v>13.092000000000001</v>
      </c>
    </row>
    <row r="139" spans="1:23" x14ac:dyDescent="0.3">
      <c r="A139" s="17">
        <v>-18</v>
      </c>
      <c r="B139" s="17">
        <v>22</v>
      </c>
      <c r="C139" s="16" t="s">
        <v>54</v>
      </c>
      <c r="D139">
        <v>24025.3</v>
      </c>
      <c r="E139">
        <v>28912.9</v>
      </c>
      <c r="F139">
        <v>31356.7</v>
      </c>
      <c r="G139">
        <v>35341.300000000003</v>
      </c>
      <c r="H139">
        <v>32402.7</v>
      </c>
      <c r="I139">
        <v>31720.2</v>
      </c>
      <c r="J139">
        <v>31605.3</v>
      </c>
      <c r="K139">
        <v>30861.7</v>
      </c>
      <c r="L139">
        <v>29699.1</v>
      </c>
      <c r="M139">
        <v>28824.1</v>
      </c>
      <c r="N139">
        <v>28731.5</v>
      </c>
      <c r="O139">
        <v>29072.5</v>
      </c>
      <c r="P139">
        <v>28070.799999999999</v>
      </c>
      <c r="Q139">
        <v>27594.799999999999</v>
      </c>
      <c r="R139">
        <v>27455.3</v>
      </c>
      <c r="S139">
        <v>27813</v>
      </c>
      <c r="T139">
        <v>29811.599999999999</v>
      </c>
      <c r="U139">
        <v>29167</v>
      </c>
      <c r="V139">
        <v>28522.400000000001</v>
      </c>
      <c r="W139">
        <v>28135.7</v>
      </c>
    </row>
    <row r="140" spans="1:23" x14ac:dyDescent="0.3">
      <c r="A140" s="17"/>
      <c r="B140" s="17"/>
      <c r="C140" s="16" t="s">
        <v>55</v>
      </c>
      <c r="D140">
        <v>9.609</v>
      </c>
      <c r="E140">
        <v>7.8739999999999997</v>
      </c>
      <c r="F140">
        <v>7.0060000000000002</v>
      </c>
      <c r="G140">
        <v>6.1390000000000002</v>
      </c>
      <c r="H140">
        <v>5.55</v>
      </c>
      <c r="I140">
        <v>4.5250000000000004</v>
      </c>
      <c r="J140">
        <v>4.5599999999999996</v>
      </c>
      <c r="K140">
        <v>4.6040000000000001</v>
      </c>
      <c r="L140">
        <v>3.8690000000000002</v>
      </c>
      <c r="M140">
        <v>3.7370000000000001</v>
      </c>
      <c r="N140">
        <v>4.2160000000000002</v>
      </c>
      <c r="O140">
        <v>3.91</v>
      </c>
      <c r="P140">
        <v>3.7080000000000002</v>
      </c>
      <c r="Q140">
        <v>3.544</v>
      </c>
      <c r="R140">
        <v>3.859</v>
      </c>
      <c r="S140">
        <v>3.6739999999999999</v>
      </c>
      <c r="T140">
        <v>2.899</v>
      </c>
      <c r="U140">
        <v>2.9689999999999999</v>
      </c>
      <c r="V140">
        <v>3.0379999999999998</v>
      </c>
      <c r="W140">
        <v>3.0790000000000002</v>
      </c>
    </row>
    <row r="141" spans="1:23" x14ac:dyDescent="0.3">
      <c r="A141" s="17">
        <v>-45</v>
      </c>
      <c r="B141" s="17">
        <v>18</v>
      </c>
      <c r="C141" s="16" t="s">
        <v>56</v>
      </c>
      <c r="D141">
        <v>11025</v>
      </c>
      <c r="E141">
        <v>11025</v>
      </c>
      <c r="F141">
        <v>11025</v>
      </c>
      <c r="G141">
        <v>11025</v>
      </c>
      <c r="H141">
        <v>14818.4</v>
      </c>
      <c r="I141">
        <v>19559.400000000001</v>
      </c>
      <c r="J141">
        <v>18895.900000000001</v>
      </c>
      <c r="K141">
        <v>20001.900000000001</v>
      </c>
      <c r="L141">
        <v>20941.2</v>
      </c>
      <c r="M141">
        <v>20322.8</v>
      </c>
      <c r="N141">
        <v>19873.400000000001</v>
      </c>
      <c r="O141">
        <v>20603.400000000001</v>
      </c>
      <c r="P141">
        <v>23101.1</v>
      </c>
      <c r="Q141">
        <v>23197.200000000001</v>
      </c>
      <c r="R141">
        <v>25379</v>
      </c>
      <c r="S141">
        <v>27168.400000000001</v>
      </c>
      <c r="T141">
        <v>29729.200000000001</v>
      </c>
      <c r="U141">
        <v>31714.1</v>
      </c>
      <c r="V141">
        <v>32349.1</v>
      </c>
      <c r="W141">
        <v>33860.199999999997</v>
      </c>
    </row>
    <row r="142" spans="1:23" x14ac:dyDescent="0.3">
      <c r="C142" s="16" t="s">
        <v>57</v>
      </c>
      <c r="D142">
        <v>20.445</v>
      </c>
      <c r="E142">
        <v>20.445</v>
      </c>
      <c r="F142">
        <v>20.445</v>
      </c>
      <c r="G142">
        <v>20.445</v>
      </c>
      <c r="H142">
        <v>16.45</v>
      </c>
      <c r="I142">
        <v>11.750999999999999</v>
      </c>
      <c r="J142">
        <v>10.627000000000001</v>
      </c>
      <c r="K142">
        <v>9.4990000000000006</v>
      </c>
      <c r="L142">
        <v>8.6379999999999999</v>
      </c>
      <c r="M142">
        <v>8.1449999999999996</v>
      </c>
      <c r="N142">
        <v>8.0619999999999994</v>
      </c>
      <c r="O142">
        <v>7.6970000000000001</v>
      </c>
      <c r="P142">
        <v>6.8819999999999997</v>
      </c>
      <c r="Q142">
        <v>6.7149999999999999</v>
      </c>
      <c r="R142">
        <v>6.0810000000000004</v>
      </c>
      <c r="S142">
        <v>5.3869999999999996</v>
      </c>
      <c r="T142">
        <v>4.8049999999999997</v>
      </c>
      <c r="U142">
        <v>4.5599999999999996</v>
      </c>
      <c r="V142">
        <v>4.5289999999999999</v>
      </c>
      <c r="W142">
        <v>4.1829999999999998</v>
      </c>
    </row>
    <row r="143" spans="1:23" x14ac:dyDescent="0.3">
      <c r="A143" s="81" t="s">
        <v>83</v>
      </c>
      <c r="B143" s="81"/>
    </row>
    <row r="144" spans="1:23" x14ac:dyDescent="0.3">
      <c r="A144" s="81"/>
      <c r="B144" s="81"/>
      <c r="D144" s="7">
        <v>600</v>
      </c>
      <c r="E144" s="7">
        <v>800</v>
      </c>
      <c r="F144" s="7">
        <v>1000</v>
      </c>
      <c r="G144" s="7">
        <v>1250</v>
      </c>
      <c r="H144" s="7">
        <v>1500</v>
      </c>
      <c r="I144" s="7">
        <v>1750</v>
      </c>
      <c r="J144" s="7">
        <v>2000</v>
      </c>
      <c r="K144" s="7">
        <v>2250</v>
      </c>
      <c r="L144" s="7">
        <v>2500</v>
      </c>
      <c r="M144" s="7">
        <v>2750</v>
      </c>
      <c r="N144" s="7">
        <v>3000</v>
      </c>
      <c r="O144" s="7">
        <v>3250</v>
      </c>
      <c r="P144" s="7">
        <v>3500</v>
      </c>
      <c r="Q144" s="7">
        <v>3750</v>
      </c>
      <c r="R144" s="7">
        <v>4000</v>
      </c>
      <c r="S144" s="7">
        <v>4250</v>
      </c>
      <c r="T144" s="7">
        <v>4500</v>
      </c>
      <c r="U144" s="7">
        <v>5000</v>
      </c>
      <c r="V144" s="7">
        <v>6000</v>
      </c>
      <c r="W144" s="7">
        <v>6500</v>
      </c>
    </row>
    <row r="145" spans="1:23" x14ac:dyDescent="0.3">
      <c r="A145" s="7" t="s">
        <v>14</v>
      </c>
      <c r="B145" s="7" t="s">
        <v>13</v>
      </c>
      <c r="C145" s="7" t="s">
        <v>12</v>
      </c>
    </row>
    <row r="146" spans="1:23" x14ac:dyDescent="0.3">
      <c r="A146" s="5" t="s">
        <v>15</v>
      </c>
      <c r="B146" s="5" t="s">
        <v>15</v>
      </c>
      <c r="C146" s="7" t="s">
        <v>27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</row>
    <row r="147" spans="1:23" x14ac:dyDescent="0.3">
      <c r="A147" s="5"/>
      <c r="B147" s="5"/>
      <c r="C147" s="7" t="s">
        <v>26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</row>
    <row r="148" spans="1:23" x14ac:dyDescent="0.3">
      <c r="A148" s="17">
        <v>0</v>
      </c>
      <c r="B148" s="17">
        <v>0</v>
      </c>
      <c r="C148" s="16" t="s">
        <v>28</v>
      </c>
      <c r="D148" s="3">
        <v>29286</v>
      </c>
      <c r="E148" s="3">
        <v>29204</v>
      </c>
      <c r="F148" s="3">
        <v>27537</v>
      </c>
      <c r="G148" s="3">
        <v>28457</v>
      </c>
      <c r="H148" s="3">
        <v>28436</v>
      </c>
      <c r="I148" s="3">
        <v>27550</v>
      </c>
      <c r="J148" s="3">
        <v>27609</v>
      </c>
      <c r="K148" s="3">
        <v>27939</v>
      </c>
      <c r="L148" s="3">
        <v>26584</v>
      </c>
      <c r="M148" s="3">
        <v>26387</v>
      </c>
      <c r="N148" s="3">
        <v>25990</v>
      </c>
      <c r="O148" s="3">
        <v>25032</v>
      </c>
      <c r="P148" s="3">
        <v>24914</v>
      </c>
      <c r="Q148" s="3">
        <v>24570</v>
      </c>
      <c r="R148" s="3">
        <v>24309</v>
      </c>
      <c r="S148" s="3">
        <v>23684.3</v>
      </c>
      <c r="T148" s="3">
        <v>23210</v>
      </c>
      <c r="U148" s="3">
        <v>22311</v>
      </c>
      <c r="V148" s="3">
        <v>21121</v>
      </c>
      <c r="W148" s="3">
        <v>20971</v>
      </c>
    </row>
    <row r="149" spans="1:23" x14ac:dyDescent="0.3">
      <c r="A149" s="17"/>
      <c r="B149" s="17"/>
      <c r="C149" s="16" t="s">
        <v>29</v>
      </c>
      <c r="D149" s="3">
        <v>2.87</v>
      </c>
      <c r="E149" s="3">
        <v>2.8090000000000002</v>
      </c>
      <c r="F149" s="3">
        <v>2.9049999999999998</v>
      </c>
      <c r="G149" s="3">
        <v>2.5150000000000001</v>
      </c>
      <c r="H149" s="3">
        <v>2.3420000000000001</v>
      </c>
      <c r="I149" s="3">
        <v>2.581</v>
      </c>
      <c r="J149" s="3">
        <v>2.4649999999999999</v>
      </c>
      <c r="K149" s="3">
        <v>2.5579999999999998</v>
      </c>
      <c r="L149" s="3">
        <v>2.8170000000000002</v>
      </c>
      <c r="M149" s="3">
        <v>2.899</v>
      </c>
      <c r="N149" s="3">
        <v>2.98</v>
      </c>
      <c r="O149" s="3">
        <v>3.0129999999999999</v>
      </c>
      <c r="P149" s="3">
        <v>3.0920000000000001</v>
      </c>
      <c r="Q149" s="3">
        <v>3.3370000000000002</v>
      </c>
      <c r="R149" s="3">
        <v>3.5009999999999999</v>
      </c>
      <c r="S149" s="3">
        <v>3.3959999999999999</v>
      </c>
      <c r="T149" s="3">
        <v>3.29</v>
      </c>
      <c r="U149" s="3">
        <v>3.2679999999999998</v>
      </c>
      <c r="V149" s="3">
        <v>3.2360000000000002</v>
      </c>
      <c r="W149" s="3">
        <v>3.2360000000000002</v>
      </c>
    </row>
    <row r="150" spans="1:23" x14ac:dyDescent="0.3">
      <c r="A150" s="17">
        <v>0</v>
      </c>
      <c r="B150" s="17">
        <v>10</v>
      </c>
      <c r="C150" s="16" t="s">
        <v>30</v>
      </c>
      <c r="D150" s="3">
        <v>27674</v>
      </c>
      <c r="E150" s="3">
        <v>27674</v>
      </c>
      <c r="F150" s="3">
        <v>27758</v>
      </c>
      <c r="G150" s="3">
        <v>27477</v>
      </c>
      <c r="H150" s="3">
        <v>29190</v>
      </c>
      <c r="I150" s="3">
        <v>28448.799999999999</v>
      </c>
      <c r="J150" s="3">
        <v>28807</v>
      </c>
      <c r="K150" s="3">
        <v>28266</v>
      </c>
      <c r="L150" s="3">
        <v>27376</v>
      </c>
      <c r="M150" s="3">
        <v>27444</v>
      </c>
      <c r="N150" s="3">
        <v>27138</v>
      </c>
      <c r="O150" s="3">
        <v>26641</v>
      </c>
      <c r="P150" s="3">
        <v>23421</v>
      </c>
      <c r="Q150" s="3">
        <v>22309</v>
      </c>
      <c r="R150" s="3">
        <v>22989</v>
      </c>
      <c r="S150" s="3">
        <v>23825</v>
      </c>
      <c r="T150" s="3">
        <v>24023</v>
      </c>
      <c r="U150" s="3">
        <v>23809</v>
      </c>
      <c r="V150" s="3">
        <v>22087</v>
      </c>
      <c r="W150" s="3">
        <v>21287</v>
      </c>
    </row>
    <row r="151" spans="1:23" x14ac:dyDescent="0.3">
      <c r="A151" s="17"/>
      <c r="B151" s="17"/>
      <c r="C151" s="16" t="s">
        <v>31</v>
      </c>
      <c r="D151" s="3">
        <v>3.9020000000000001</v>
      </c>
      <c r="E151" s="3">
        <v>3.6320000000000001</v>
      </c>
      <c r="F151" s="3">
        <v>3.2490000000000001</v>
      </c>
      <c r="G151" s="3">
        <v>3.0750000000000002</v>
      </c>
      <c r="H151" s="3">
        <v>2.508</v>
      </c>
      <c r="I151" s="3">
        <v>2.427</v>
      </c>
      <c r="J151" s="3">
        <v>2.3460000000000001</v>
      </c>
      <c r="K151" s="3">
        <v>2.5859999999999999</v>
      </c>
      <c r="L151" s="3">
        <v>2.8140000000000001</v>
      </c>
      <c r="M151" s="3">
        <v>2.5880000000000001</v>
      </c>
      <c r="N151" s="3">
        <v>2.609</v>
      </c>
      <c r="O151" s="3">
        <v>2.6480000000000001</v>
      </c>
      <c r="P151" s="3">
        <v>3.516</v>
      </c>
      <c r="Q151" s="3">
        <v>3.9329999999999998</v>
      </c>
      <c r="R151" s="3">
        <v>3.806</v>
      </c>
      <c r="S151" s="3">
        <v>3.2570000000000001</v>
      </c>
      <c r="T151" s="3">
        <v>2.956</v>
      </c>
      <c r="U151" s="3">
        <v>2.5630000000000002</v>
      </c>
      <c r="V151" s="3">
        <v>2.7080000000000002</v>
      </c>
      <c r="W151" s="3">
        <v>2.7080000000000002</v>
      </c>
    </row>
    <row r="152" spans="1:23" x14ac:dyDescent="0.3">
      <c r="A152" s="17">
        <v>0</v>
      </c>
      <c r="B152" s="17">
        <v>20</v>
      </c>
      <c r="C152" s="16" t="s">
        <v>32</v>
      </c>
      <c r="D152" s="3">
        <v>26997</v>
      </c>
      <c r="E152" s="3">
        <v>26997</v>
      </c>
      <c r="F152" s="3">
        <v>27268</v>
      </c>
      <c r="G152" s="3">
        <v>28061</v>
      </c>
      <c r="H152" s="3">
        <v>28168</v>
      </c>
      <c r="I152" s="3">
        <v>28107.599999999999</v>
      </c>
      <c r="J152" s="3">
        <v>28547</v>
      </c>
      <c r="K152" s="3">
        <v>28305</v>
      </c>
      <c r="L152" s="3">
        <v>27158</v>
      </c>
      <c r="M152" s="3">
        <v>27187</v>
      </c>
      <c r="N152" s="3">
        <v>27310</v>
      </c>
      <c r="O152" s="3">
        <v>26645</v>
      </c>
      <c r="P152" s="3">
        <v>23215</v>
      </c>
      <c r="Q152" s="3">
        <v>21555</v>
      </c>
      <c r="R152" s="3">
        <v>22750</v>
      </c>
      <c r="S152" s="3">
        <v>23393</v>
      </c>
      <c r="T152" s="3">
        <v>23552</v>
      </c>
      <c r="U152" s="3">
        <v>23351</v>
      </c>
      <c r="V152" s="3">
        <v>20165</v>
      </c>
      <c r="W152" s="3">
        <v>20165</v>
      </c>
    </row>
    <row r="153" spans="1:23" x14ac:dyDescent="0.3">
      <c r="A153" s="17"/>
      <c r="B153" s="17"/>
      <c r="C153" s="16" t="s">
        <v>33</v>
      </c>
      <c r="D153" s="3">
        <v>4.7089999999999996</v>
      </c>
      <c r="E153" s="3">
        <v>4.4379999999999997</v>
      </c>
      <c r="F153" s="3">
        <v>3.9209999999999998</v>
      </c>
      <c r="G153" s="3">
        <v>3.512</v>
      </c>
      <c r="H153" s="3">
        <v>3.3239999999999998</v>
      </c>
      <c r="I153" s="3">
        <v>3.101</v>
      </c>
      <c r="J153" s="3">
        <v>2.8780000000000001</v>
      </c>
      <c r="K153" s="3">
        <v>3.1339999999999999</v>
      </c>
      <c r="L153" s="3">
        <v>3.407</v>
      </c>
      <c r="M153" s="3">
        <v>3.0569999999999999</v>
      </c>
      <c r="N153" s="3">
        <v>2.9159999999999999</v>
      </c>
      <c r="O153" s="3">
        <v>2.8879999999999999</v>
      </c>
      <c r="P153" s="3">
        <v>4.0140000000000002</v>
      </c>
      <c r="Q153" s="3">
        <v>4.5330000000000004</v>
      </c>
      <c r="R153" s="3">
        <v>4.234</v>
      </c>
      <c r="S153" s="3">
        <v>3.7480000000000002</v>
      </c>
      <c r="T153" s="3">
        <v>3.4119999999999999</v>
      </c>
      <c r="U153" s="3">
        <v>2.9990000000000001</v>
      </c>
      <c r="V153" s="3">
        <v>3.0529999999999999</v>
      </c>
      <c r="W153" s="3">
        <v>3.0529999999999999</v>
      </c>
    </row>
    <row r="154" spans="1:23" x14ac:dyDescent="0.3">
      <c r="A154" s="17">
        <v>0</v>
      </c>
      <c r="B154" s="17">
        <v>30</v>
      </c>
      <c r="C154" s="16" t="s">
        <v>34</v>
      </c>
      <c r="D154" s="3">
        <v>31458</v>
      </c>
      <c r="E154" s="3">
        <v>30603</v>
      </c>
      <c r="F154" s="3">
        <v>28515</v>
      </c>
      <c r="G154" s="3">
        <v>29748</v>
      </c>
      <c r="H154" s="3">
        <v>29205</v>
      </c>
      <c r="I154" s="3">
        <v>29560.5</v>
      </c>
      <c r="J154" s="3">
        <v>28278.5</v>
      </c>
      <c r="K154" s="3">
        <v>28028.400000000001</v>
      </c>
      <c r="L154" s="3">
        <v>27558.5</v>
      </c>
      <c r="M154" s="3">
        <v>26776.3</v>
      </c>
      <c r="N154" s="3">
        <v>26522.799999999999</v>
      </c>
      <c r="O154" s="3">
        <v>25717.1</v>
      </c>
      <c r="P154" s="3">
        <v>25105.8</v>
      </c>
      <c r="Q154" s="3">
        <v>24905.8</v>
      </c>
      <c r="R154" s="3">
        <v>24446.400000000001</v>
      </c>
      <c r="S154" s="3">
        <v>22686.3</v>
      </c>
      <c r="T154" s="3">
        <v>23037.7</v>
      </c>
      <c r="U154" s="3">
        <v>23865.200000000001</v>
      </c>
      <c r="V154" s="3">
        <v>21067</v>
      </c>
      <c r="W154" s="3">
        <v>20926.599999999999</v>
      </c>
    </row>
    <row r="155" spans="1:23" x14ac:dyDescent="0.3">
      <c r="A155" s="17"/>
      <c r="B155" s="17"/>
      <c r="C155" s="16" t="s">
        <v>35</v>
      </c>
      <c r="D155" s="3">
        <v>4.84</v>
      </c>
      <c r="E155" s="3">
        <v>4.62</v>
      </c>
      <c r="F155" s="3">
        <v>4.5</v>
      </c>
      <c r="G155" s="3">
        <v>4.0789999999999997</v>
      </c>
      <c r="H155" s="3">
        <v>3.7829999999999999</v>
      </c>
      <c r="I155" s="3">
        <v>3.593</v>
      </c>
      <c r="J155" s="3">
        <v>3.3370000000000002</v>
      </c>
      <c r="K155" s="3">
        <v>3.8319999999999999</v>
      </c>
      <c r="L155" s="3">
        <v>3.9489999999999998</v>
      </c>
      <c r="M155" s="3">
        <v>3.758</v>
      </c>
      <c r="N155" s="3">
        <v>3.5190000000000001</v>
      </c>
      <c r="O155" s="3">
        <v>3.6040000000000001</v>
      </c>
      <c r="P155" s="3">
        <v>3.73</v>
      </c>
      <c r="Q155" s="3">
        <v>4.1929999999999996</v>
      </c>
      <c r="R155" s="3">
        <v>4.2720000000000002</v>
      </c>
      <c r="S155" s="3">
        <v>4.3109999999999999</v>
      </c>
      <c r="T155" s="3">
        <v>4.2249999999999996</v>
      </c>
      <c r="U155" s="3">
        <v>3.798</v>
      </c>
      <c r="V155" s="3">
        <v>3.5</v>
      </c>
      <c r="W155" s="3">
        <v>3.4049999999999998</v>
      </c>
    </row>
    <row r="156" spans="1:23" x14ac:dyDescent="0.3">
      <c r="A156" s="17">
        <v>0</v>
      </c>
      <c r="B156" s="17">
        <v>40</v>
      </c>
      <c r="C156" s="16" t="s">
        <v>36</v>
      </c>
      <c r="D156" s="3">
        <v>27578</v>
      </c>
      <c r="E156" s="3">
        <v>26836</v>
      </c>
      <c r="F156" s="3">
        <v>25435.9</v>
      </c>
      <c r="G156" s="3">
        <v>27794.400000000001</v>
      </c>
      <c r="H156" s="3">
        <v>27402.5</v>
      </c>
      <c r="I156" s="3">
        <v>27852.9</v>
      </c>
      <c r="J156" s="3">
        <v>27505.599999999999</v>
      </c>
      <c r="K156" s="3">
        <v>27244.9</v>
      </c>
      <c r="L156" s="3">
        <v>26792</v>
      </c>
      <c r="M156" s="3">
        <v>26573.9</v>
      </c>
      <c r="N156" s="3">
        <v>26419.5</v>
      </c>
      <c r="O156" s="3">
        <v>25636.5</v>
      </c>
      <c r="P156" s="3">
        <v>22581.4</v>
      </c>
      <c r="Q156" s="3">
        <v>22657.8</v>
      </c>
      <c r="R156" s="3">
        <v>23240.3</v>
      </c>
      <c r="S156" s="3">
        <v>20823.599999999999</v>
      </c>
      <c r="T156" s="3">
        <v>20639.099999999999</v>
      </c>
      <c r="U156" s="3">
        <v>21103.5</v>
      </c>
      <c r="V156" s="3">
        <v>20922.8</v>
      </c>
      <c r="W156" s="3">
        <v>20719.3</v>
      </c>
    </row>
    <row r="157" spans="1:23" x14ac:dyDescent="0.3">
      <c r="A157" s="17"/>
      <c r="B157" s="17"/>
      <c r="C157" s="16" t="s">
        <v>37</v>
      </c>
      <c r="D157" s="3">
        <v>7.68</v>
      </c>
      <c r="E157" s="3">
        <v>7.15</v>
      </c>
      <c r="F157" s="3">
        <v>7.1719999999999997</v>
      </c>
      <c r="G157" s="3">
        <v>5.9740000000000002</v>
      </c>
      <c r="H157" s="3">
        <v>5.53</v>
      </c>
      <c r="I157" s="3">
        <v>5.6120000000000001</v>
      </c>
      <c r="J157" s="3">
        <v>5.0469999999999997</v>
      </c>
      <c r="K157" s="3">
        <v>5.1840000000000002</v>
      </c>
      <c r="L157" s="3">
        <v>5.3440000000000003</v>
      </c>
      <c r="M157" s="3">
        <v>5.1150000000000002</v>
      </c>
      <c r="N157" s="3">
        <v>4.79</v>
      </c>
      <c r="O157" s="3">
        <v>4.8120000000000003</v>
      </c>
      <c r="P157" s="3">
        <v>5.1029999999999998</v>
      </c>
      <c r="Q157" s="3">
        <v>5.3849999999999998</v>
      </c>
      <c r="R157" s="3">
        <v>5.431</v>
      </c>
      <c r="S157" s="3">
        <v>5.3730000000000002</v>
      </c>
      <c r="T157" s="3">
        <v>5.1040000000000001</v>
      </c>
      <c r="U157" s="3">
        <v>4.3810000000000002</v>
      </c>
      <c r="V157" s="3">
        <v>3.5920000000000001</v>
      </c>
      <c r="W157" s="3">
        <v>3.375</v>
      </c>
    </row>
    <row r="158" spans="1:23" x14ac:dyDescent="0.3">
      <c r="A158" s="17">
        <v>-10</v>
      </c>
      <c r="B158" s="17">
        <v>0</v>
      </c>
      <c r="C158" s="16" t="s">
        <v>38</v>
      </c>
      <c r="D158" s="3">
        <v>26609</v>
      </c>
      <c r="E158" s="3">
        <v>26609</v>
      </c>
      <c r="F158" s="3">
        <v>26693</v>
      </c>
      <c r="G158" s="3">
        <v>26911</v>
      </c>
      <c r="H158" s="3">
        <v>27037</v>
      </c>
      <c r="I158" s="3">
        <v>28221</v>
      </c>
      <c r="J158" s="3">
        <v>27361</v>
      </c>
      <c r="K158" s="3">
        <v>26895</v>
      </c>
      <c r="L158" s="3">
        <v>26451</v>
      </c>
      <c r="M158" s="3">
        <v>25955</v>
      </c>
      <c r="N158" s="3">
        <v>25281</v>
      </c>
      <c r="O158" s="3">
        <v>24507</v>
      </c>
      <c r="P158" s="3">
        <v>23192</v>
      </c>
      <c r="Q158" s="3">
        <v>22009</v>
      </c>
      <c r="R158" s="3">
        <v>22590</v>
      </c>
      <c r="S158" s="3">
        <v>22171</v>
      </c>
      <c r="T158" s="3">
        <v>22521</v>
      </c>
      <c r="U158" s="3">
        <v>21569</v>
      </c>
      <c r="V158" s="3">
        <v>19361</v>
      </c>
      <c r="W158" s="3">
        <v>19361</v>
      </c>
    </row>
    <row r="159" spans="1:23" x14ac:dyDescent="0.3">
      <c r="A159" s="17"/>
      <c r="B159" s="17"/>
      <c r="C159" s="16" t="s">
        <v>39</v>
      </c>
      <c r="D159" s="3">
        <v>3.202</v>
      </c>
      <c r="E159" s="3">
        <v>2.9319999999999999</v>
      </c>
      <c r="F159" s="3">
        <v>2.6160000000000001</v>
      </c>
      <c r="G159" s="3">
        <v>2.4119999999999999</v>
      </c>
      <c r="H159" s="3">
        <v>2.448</v>
      </c>
      <c r="I159" s="3">
        <v>1.8320000000000001</v>
      </c>
      <c r="J159" s="3">
        <v>2.0150000000000001</v>
      </c>
      <c r="K159" s="3">
        <v>2.0750000000000002</v>
      </c>
      <c r="L159" s="3">
        <v>2.2770000000000001</v>
      </c>
      <c r="M159" s="3">
        <v>2.3530000000000002</v>
      </c>
      <c r="N159" s="3">
        <v>2.38</v>
      </c>
      <c r="O159" s="3">
        <v>2.532</v>
      </c>
      <c r="P159" s="3">
        <v>2.7120000000000002</v>
      </c>
      <c r="Q159" s="3">
        <v>3.133</v>
      </c>
      <c r="R159" s="3">
        <v>3.4159999999999999</v>
      </c>
      <c r="S159" s="3">
        <v>3.1890000000000001</v>
      </c>
      <c r="T159" s="3">
        <v>2.9449999999999998</v>
      </c>
      <c r="U159" s="3">
        <v>2.984</v>
      </c>
      <c r="V159" s="3">
        <v>3.2050000000000001</v>
      </c>
      <c r="W159" s="3">
        <v>3.2050000000000001</v>
      </c>
    </row>
    <row r="160" spans="1:23" x14ac:dyDescent="0.3">
      <c r="A160" s="17">
        <v>-20</v>
      </c>
      <c r="B160" s="17">
        <v>0</v>
      </c>
      <c r="C160" s="16" t="s">
        <v>40</v>
      </c>
      <c r="D160" s="3">
        <v>26232</v>
      </c>
      <c r="E160" s="3">
        <v>26232</v>
      </c>
      <c r="F160" s="3">
        <v>25442</v>
      </c>
      <c r="G160" s="3">
        <v>25995</v>
      </c>
      <c r="H160" s="3">
        <v>26096</v>
      </c>
      <c r="I160" s="3">
        <v>27282</v>
      </c>
      <c r="J160" s="3">
        <v>26300</v>
      </c>
      <c r="K160" s="3">
        <v>25500</v>
      </c>
      <c r="L160" s="3">
        <v>25200</v>
      </c>
      <c r="M160" s="3">
        <v>24700</v>
      </c>
      <c r="N160" s="3">
        <v>24299</v>
      </c>
      <c r="O160" s="3">
        <v>23912</v>
      </c>
      <c r="P160" s="3">
        <v>23403</v>
      </c>
      <c r="Q160" s="3">
        <v>21839</v>
      </c>
      <c r="R160" s="3">
        <v>21921</v>
      </c>
      <c r="S160" s="3">
        <v>21494</v>
      </c>
      <c r="T160" s="3">
        <v>21626</v>
      </c>
      <c r="U160" s="3">
        <v>21000</v>
      </c>
      <c r="V160" s="3">
        <v>18547</v>
      </c>
      <c r="W160" s="3">
        <v>18547</v>
      </c>
    </row>
    <row r="161" spans="1:23" x14ac:dyDescent="0.3">
      <c r="A161" s="17"/>
      <c r="B161" s="17"/>
      <c r="C161" s="16" t="s">
        <v>41</v>
      </c>
      <c r="D161" s="3">
        <v>3.1930000000000001</v>
      </c>
      <c r="E161" s="3">
        <v>2.9220000000000002</v>
      </c>
      <c r="F161" s="3">
        <v>2.8660000000000001</v>
      </c>
      <c r="G161" s="3">
        <v>2.6389999999999998</v>
      </c>
      <c r="H161" s="3">
        <v>2.5369999999999999</v>
      </c>
      <c r="I161" s="3">
        <v>1.8280000000000001</v>
      </c>
      <c r="J161" s="3">
        <v>2.0990000000000002</v>
      </c>
      <c r="K161" s="3">
        <v>2.0550000000000002</v>
      </c>
      <c r="L161" s="3">
        <v>2.1829999999999998</v>
      </c>
      <c r="M161" s="3">
        <v>2.323</v>
      </c>
      <c r="N161" s="3">
        <v>2.4900000000000002</v>
      </c>
      <c r="O161" s="3">
        <v>2.4910000000000001</v>
      </c>
      <c r="P161" s="3">
        <v>2.5179999999999998</v>
      </c>
      <c r="Q161" s="3">
        <v>3.1840000000000002</v>
      </c>
      <c r="R161" s="3">
        <v>3.07</v>
      </c>
      <c r="S161" s="3">
        <v>3.1459999999999999</v>
      </c>
      <c r="T161" s="3">
        <v>3.1320000000000001</v>
      </c>
      <c r="U161" s="3">
        <v>2.988</v>
      </c>
      <c r="V161" s="3">
        <v>3.4980000000000002</v>
      </c>
      <c r="W161" s="3">
        <v>3.4980000000000002</v>
      </c>
    </row>
    <row r="162" spans="1:23" x14ac:dyDescent="0.3">
      <c r="A162" s="17">
        <v>-30</v>
      </c>
      <c r="B162" s="17">
        <v>0</v>
      </c>
      <c r="C162" s="16" t="s">
        <v>42</v>
      </c>
      <c r="D162" s="3">
        <v>24346</v>
      </c>
      <c r="E162" s="3">
        <v>24346</v>
      </c>
      <c r="F162" s="3">
        <v>25015</v>
      </c>
      <c r="G162" s="3">
        <v>24950</v>
      </c>
      <c r="H162" s="3">
        <v>25149</v>
      </c>
      <c r="I162" s="3">
        <v>26380</v>
      </c>
      <c r="J162" s="3">
        <v>25615</v>
      </c>
      <c r="K162" s="3">
        <v>25109</v>
      </c>
      <c r="L162" s="3">
        <v>24761</v>
      </c>
      <c r="M162" s="3">
        <v>24120</v>
      </c>
      <c r="N162" s="3">
        <v>23445</v>
      </c>
      <c r="O162" s="3">
        <v>23029</v>
      </c>
      <c r="P162" s="3">
        <v>22187</v>
      </c>
      <c r="Q162" s="3">
        <v>21739</v>
      </c>
      <c r="R162" s="3">
        <v>21930</v>
      </c>
      <c r="S162" s="3">
        <v>21466</v>
      </c>
      <c r="T162" s="3">
        <v>21282</v>
      </c>
      <c r="U162" s="3">
        <v>20329</v>
      </c>
      <c r="V162" s="3">
        <v>19581</v>
      </c>
      <c r="W162" s="3">
        <v>19581</v>
      </c>
    </row>
    <row r="163" spans="1:23" x14ac:dyDescent="0.3">
      <c r="A163" s="17"/>
      <c r="B163" s="17"/>
      <c r="C163" s="16" t="s">
        <v>43</v>
      </c>
      <c r="D163" s="3">
        <v>4.1710000000000003</v>
      </c>
      <c r="E163" s="3">
        <v>3.9</v>
      </c>
      <c r="F163" s="3">
        <v>3.3370000000000002</v>
      </c>
      <c r="G163" s="3">
        <v>3.12</v>
      </c>
      <c r="H163" s="3">
        <v>2.9159999999999999</v>
      </c>
      <c r="I163" s="3">
        <v>2.2770000000000001</v>
      </c>
      <c r="J163" s="3">
        <v>2.2410000000000001</v>
      </c>
      <c r="K163" s="3">
        <v>2.4319999999999999</v>
      </c>
      <c r="L163" s="3">
        <v>2.4809999999999999</v>
      </c>
      <c r="M163" s="3">
        <v>2.6659999999999999</v>
      </c>
      <c r="N163" s="3">
        <v>2.7629999999999999</v>
      </c>
      <c r="O163" s="3">
        <v>2.6920000000000002</v>
      </c>
      <c r="P163" s="3">
        <v>2.7050000000000001</v>
      </c>
      <c r="Q163" s="3">
        <v>2.9950000000000001</v>
      </c>
      <c r="R163" s="3">
        <v>3.13</v>
      </c>
      <c r="S163" s="3">
        <v>3.2480000000000002</v>
      </c>
      <c r="T163" s="3">
        <v>3.3340000000000001</v>
      </c>
      <c r="U163" s="3">
        <v>3.2970000000000002</v>
      </c>
      <c r="V163" s="3">
        <v>3.4340000000000002</v>
      </c>
      <c r="W163" s="3">
        <v>3.4340000000000002</v>
      </c>
    </row>
    <row r="164" spans="1:23" x14ac:dyDescent="0.3">
      <c r="A164" s="17">
        <v>-40</v>
      </c>
      <c r="B164" s="17">
        <v>10</v>
      </c>
      <c r="C164" s="16" t="s">
        <v>44</v>
      </c>
      <c r="D164" s="3">
        <v>21992</v>
      </c>
      <c r="E164" s="3">
        <v>21992</v>
      </c>
      <c r="F164" s="3">
        <v>21992</v>
      </c>
      <c r="G164" s="3">
        <v>22900</v>
      </c>
      <c r="H164" s="3">
        <v>22913</v>
      </c>
      <c r="I164" s="3">
        <v>23143</v>
      </c>
      <c r="J164" s="3">
        <v>22403</v>
      </c>
      <c r="K164" s="3">
        <v>23071</v>
      </c>
      <c r="L164" s="3">
        <v>21872</v>
      </c>
      <c r="M164" s="3">
        <v>21330</v>
      </c>
      <c r="N164" s="3">
        <v>20886</v>
      </c>
      <c r="O164" s="3">
        <v>21147</v>
      </c>
      <c r="P164" s="3">
        <v>21017</v>
      </c>
      <c r="Q164" s="3">
        <v>20763</v>
      </c>
      <c r="R164" s="3">
        <v>20389</v>
      </c>
      <c r="S164" s="3">
        <v>20043</v>
      </c>
      <c r="T164" s="3">
        <v>19825</v>
      </c>
      <c r="U164" s="3">
        <v>19467</v>
      </c>
      <c r="V164" s="3">
        <v>19410</v>
      </c>
      <c r="W164" s="3">
        <v>19410</v>
      </c>
    </row>
    <row r="165" spans="1:23" x14ac:dyDescent="0.3">
      <c r="A165" s="17"/>
      <c r="B165" s="17"/>
      <c r="C165" s="16" t="s">
        <v>45</v>
      </c>
      <c r="D165" s="3">
        <v>9.1630000000000003</v>
      </c>
      <c r="E165" s="3">
        <v>8.8919999999999995</v>
      </c>
      <c r="F165" s="3">
        <v>7.2329999999999997</v>
      </c>
      <c r="G165" s="3">
        <v>5.9210000000000003</v>
      </c>
      <c r="H165" s="3">
        <v>5.6840000000000002</v>
      </c>
      <c r="I165" s="3">
        <v>5.3049999999999997</v>
      </c>
      <c r="J165" s="3">
        <v>5.1609999999999996</v>
      </c>
      <c r="K165" s="3">
        <v>4.6100000000000003</v>
      </c>
      <c r="L165" s="3">
        <v>4.766</v>
      </c>
      <c r="M165" s="3">
        <v>4.8079999999999998</v>
      </c>
      <c r="N165" s="3">
        <v>4.5679999999999996</v>
      </c>
      <c r="O165" s="3">
        <v>4.048</v>
      </c>
      <c r="P165" s="3">
        <v>3.87</v>
      </c>
      <c r="Q165" s="3">
        <v>4.0759999999999996</v>
      </c>
      <c r="R165" s="3">
        <v>4.43</v>
      </c>
      <c r="S165" s="3">
        <v>4.3550000000000004</v>
      </c>
      <c r="T165" s="3">
        <v>4.5659999999999998</v>
      </c>
      <c r="U165" s="3">
        <v>4.28</v>
      </c>
      <c r="V165" s="3">
        <v>3.9809999999999999</v>
      </c>
      <c r="W165" s="3">
        <v>3.9809999999999999</v>
      </c>
    </row>
    <row r="166" spans="1:23" x14ac:dyDescent="0.3">
      <c r="A166" s="17">
        <v>-50</v>
      </c>
      <c r="B166" s="17">
        <v>20</v>
      </c>
      <c r="C166" s="16" t="s">
        <v>46</v>
      </c>
      <c r="D166" s="3">
        <v>14973</v>
      </c>
      <c r="E166" s="3">
        <v>14773</v>
      </c>
      <c r="F166" s="3">
        <v>14573</v>
      </c>
      <c r="G166" s="3">
        <v>14773</v>
      </c>
      <c r="H166" s="3">
        <v>15000</v>
      </c>
      <c r="I166" s="3">
        <v>15109</v>
      </c>
      <c r="J166" s="3">
        <v>14990</v>
      </c>
      <c r="K166" s="3">
        <v>15149</v>
      </c>
      <c r="L166" s="3">
        <v>15217</v>
      </c>
      <c r="M166" s="3">
        <v>15273</v>
      </c>
      <c r="N166" s="3">
        <v>15832</v>
      </c>
      <c r="O166" s="3">
        <v>16365</v>
      </c>
      <c r="P166" s="3">
        <v>16788</v>
      </c>
      <c r="Q166" s="3">
        <v>16576</v>
      </c>
      <c r="R166" s="3">
        <v>15912</v>
      </c>
      <c r="S166" s="3">
        <v>15752</v>
      </c>
      <c r="T166" s="3">
        <v>16057</v>
      </c>
      <c r="U166" s="3">
        <v>17435</v>
      </c>
      <c r="V166" s="3">
        <v>19325</v>
      </c>
      <c r="W166" s="3">
        <v>19325</v>
      </c>
    </row>
    <row r="167" spans="1:23" x14ac:dyDescent="0.3">
      <c r="A167" s="17"/>
      <c r="B167" s="17"/>
      <c r="C167" s="16" t="s">
        <v>47</v>
      </c>
      <c r="D167" s="3">
        <v>13.670999999999999</v>
      </c>
      <c r="E167" s="3">
        <v>13.4</v>
      </c>
      <c r="F167" s="3">
        <v>13.3</v>
      </c>
      <c r="G167" s="3">
        <v>13.237</v>
      </c>
      <c r="H167" s="3">
        <v>13.766999999999999</v>
      </c>
      <c r="I167" s="3">
        <v>11.782999999999999</v>
      </c>
      <c r="J167" s="3">
        <v>10.589</v>
      </c>
      <c r="K167" s="3">
        <v>9.7829999999999995</v>
      </c>
      <c r="L167" s="3">
        <v>9.7379999999999995</v>
      </c>
      <c r="M167" s="3">
        <v>9.359</v>
      </c>
      <c r="N167" s="3">
        <v>8.3789999999999996</v>
      </c>
      <c r="O167" s="3">
        <v>7.4059999999999997</v>
      </c>
      <c r="P167" s="3">
        <v>6.9379999999999997</v>
      </c>
      <c r="Q167" s="3">
        <v>7.2770000000000001</v>
      </c>
      <c r="R167" s="3">
        <v>7.8540000000000001</v>
      </c>
      <c r="S167" s="3">
        <v>7.72</v>
      </c>
      <c r="T167" s="3">
        <v>7.5549999999999997</v>
      </c>
      <c r="U167" s="3">
        <v>6.4450000000000003</v>
      </c>
      <c r="V167" s="3">
        <v>5.508</v>
      </c>
      <c r="W167" s="3">
        <v>5.508</v>
      </c>
    </row>
    <row r="168" spans="1:23" x14ac:dyDescent="0.3">
      <c r="A168" s="17">
        <v>-50</v>
      </c>
      <c r="B168" s="17">
        <v>40</v>
      </c>
      <c r="C168" s="16" t="s">
        <v>48</v>
      </c>
      <c r="D168" s="3">
        <v>13283</v>
      </c>
      <c r="E168" s="3">
        <v>12183</v>
      </c>
      <c r="F168" s="3">
        <v>11483</v>
      </c>
      <c r="G168" s="3">
        <v>11883</v>
      </c>
      <c r="H168" s="3">
        <v>7483</v>
      </c>
      <c r="I168" s="3">
        <v>7323</v>
      </c>
      <c r="J168" s="3">
        <v>7119</v>
      </c>
      <c r="K168" s="3">
        <v>8719</v>
      </c>
      <c r="L168" s="3">
        <v>8880</v>
      </c>
      <c r="M168" s="3">
        <v>9866</v>
      </c>
      <c r="N168" s="3">
        <v>10853</v>
      </c>
      <c r="O168" s="3">
        <v>11202</v>
      </c>
      <c r="P168" s="3">
        <v>10915</v>
      </c>
      <c r="Q168" s="3">
        <v>12002</v>
      </c>
      <c r="R168" s="3">
        <v>9777</v>
      </c>
      <c r="S168" s="3">
        <v>9777</v>
      </c>
      <c r="T168" s="3">
        <v>9777</v>
      </c>
      <c r="U168" s="3">
        <v>9777</v>
      </c>
      <c r="V168" s="3">
        <v>9777</v>
      </c>
      <c r="W168" s="3">
        <v>9777</v>
      </c>
    </row>
    <row r="169" spans="1:23" x14ac:dyDescent="0.3">
      <c r="A169" s="17"/>
      <c r="B169" s="17"/>
      <c r="C169" s="16" t="s">
        <v>49</v>
      </c>
      <c r="D169" s="3">
        <v>18.448</v>
      </c>
      <c r="E169" s="3">
        <v>18.027999999999999</v>
      </c>
      <c r="F169" s="3">
        <v>16.32</v>
      </c>
      <c r="G169" s="3">
        <v>16.873000000000001</v>
      </c>
      <c r="H169" s="3">
        <v>18.161999999999999</v>
      </c>
      <c r="I169" s="3">
        <v>19.45</v>
      </c>
      <c r="J169" s="3">
        <v>19.143000000000001</v>
      </c>
      <c r="K169" s="3">
        <v>16.956</v>
      </c>
      <c r="L169" s="3">
        <v>16.423999999999999</v>
      </c>
      <c r="M169" s="3">
        <v>15.111000000000001</v>
      </c>
      <c r="N169" s="3">
        <v>13.798</v>
      </c>
      <c r="O169" s="3">
        <v>12.853999999999999</v>
      </c>
      <c r="P169" s="3">
        <v>12.558</v>
      </c>
      <c r="Q169" s="3">
        <v>12.412000000000001</v>
      </c>
      <c r="R169" s="3">
        <v>12.663</v>
      </c>
      <c r="S169" s="3">
        <v>12.663</v>
      </c>
      <c r="T169" s="3">
        <v>12.663</v>
      </c>
      <c r="U169" s="3">
        <v>12.663</v>
      </c>
      <c r="V169" s="3">
        <v>12.663</v>
      </c>
      <c r="W169" s="3">
        <v>12.663</v>
      </c>
    </row>
    <row r="170" spans="1:23" x14ac:dyDescent="0.3">
      <c r="A170" s="17">
        <v>-15</v>
      </c>
      <c r="B170" s="17">
        <v>15</v>
      </c>
      <c r="C170" s="16" t="s">
        <v>50</v>
      </c>
      <c r="D170" s="3">
        <v>25887</v>
      </c>
      <c r="E170" s="3">
        <v>25887</v>
      </c>
      <c r="F170" s="3">
        <v>25493</v>
      </c>
      <c r="G170" s="3">
        <v>26380</v>
      </c>
      <c r="H170" s="3">
        <v>25991</v>
      </c>
      <c r="I170" s="3">
        <v>27385</v>
      </c>
      <c r="J170" s="3">
        <v>26549</v>
      </c>
      <c r="K170" s="3">
        <v>25824</v>
      </c>
      <c r="L170" s="3">
        <v>25979</v>
      </c>
      <c r="M170" s="3">
        <v>25378</v>
      </c>
      <c r="N170" s="3">
        <v>24516</v>
      </c>
      <c r="O170" s="3">
        <v>24735</v>
      </c>
      <c r="P170" s="3">
        <v>22282</v>
      </c>
      <c r="Q170" s="3">
        <v>21454</v>
      </c>
      <c r="R170" s="3">
        <v>21375</v>
      </c>
      <c r="S170" s="3">
        <v>21447</v>
      </c>
      <c r="T170" s="3">
        <v>20958</v>
      </c>
      <c r="U170" s="3">
        <v>20518</v>
      </c>
      <c r="V170" s="3">
        <v>18891</v>
      </c>
      <c r="W170" s="3">
        <v>18891</v>
      </c>
    </row>
    <row r="171" spans="1:23" x14ac:dyDescent="0.3">
      <c r="A171" s="17"/>
      <c r="B171" s="17"/>
      <c r="C171" s="16" t="s">
        <v>51</v>
      </c>
      <c r="D171" s="3">
        <v>4.431</v>
      </c>
      <c r="E171" s="3">
        <v>4.16</v>
      </c>
      <c r="F171" s="3">
        <v>3.867</v>
      </c>
      <c r="G171" s="3">
        <v>3.097</v>
      </c>
      <c r="H171" s="3">
        <v>3.1280000000000001</v>
      </c>
      <c r="I171" s="3">
        <v>2.7210000000000001</v>
      </c>
      <c r="J171" s="3">
        <v>2.89</v>
      </c>
      <c r="K171" s="3">
        <v>2.6669999999999998</v>
      </c>
      <c r="L171" s="3">
        <v>2.8119999999999998</v>
      </c>
      <c r="M171" s="3">
        <v>2.8079999999999998</v>
      </c>
      <c r="N171" s="3">
        <v>2.9550000000000001</v>
      </c>
      <c r="O171" s="3">
        <v>2.8359999999999999</v>
      </c>
      <c r="P171" s="3">
        <v>3.2450000000000001</v>
      </c>
      <c r="Q171" s="3">
        <v>3.621</v>
      </c>
      <c r="R171" s="3">
        <v>3.7389999999999999</v>
      </c>
      <c r="S171" s="3">
        <v>3.605</v>
      </c>
      <c r="T171" s="3">
        <v>3.6629999999999998</v>
      </c>
      <c r="U171" s="3">
        <v>3.3460000000000001</v>
      </c>
      <c r="V171" s="3">
        <v>3.359</v>
      </c>
      <c r="W171" s="3">
        <v>3.359</v>
      </c>
    </row>
    <row r="172" spans="1:23" x14ac:dyDescent="0.3">
      <c r="A172" s="17">
        <v>-30</v>
      </c>
      <c r="B172" s="17">
        <v>15</v>
      </c>
      <c r="C172" s="16" t="s">
        <v>52</v>
      </c>
      <c r="D172" s="3">
        <v>23218</v>
      </c>
      <c r="E172" s="3">
        <v>23218</v>
      </c>
      <c r="F172" s="3">
        <v>21980</v>
      </c>
      <c r="G172" s="3">
        <v>24155</v>
      </c>
      <c r="H172" s="3">
        <v>23478</v>
      </c>
      <c r="I172" s="3">
        <v>24410</v>
      </c>
      <c r="J172" s="3">
        <v>23964</v>
      </c>
      <c r="K172" s="3">
        <v>23512</v>
      </c>
      <c r="L172" s="3">
        <v>23000</v>
      </c>
      <c r="M172" s="3">
        <v>22399</v>
      </c>
      <c r="N172" s="3">
        <v>21851</v>
      </c>
      <c r="O172" s="3">
        <v>21937</v>
      </c>
      <c r="P172" s="3">
        <v>21200</v>
      </c>
      <c r="Q172" s="3">
        <v>20815</v>
      </c>
      <c r="R172" s="3">
        <v>20473</v>
      </c>
      <c r="S172" s="3">
        <v>20318</v>
      </c>
      <c r="T172" s="3">
        <v>20094</v>
      </c>
      <c r="U172" s="3">
        <v>19726</v>
      </c>
      <c r="V172" s="3">
        <v>19454</v>
      </c>
      <c r="W172" s="3">
        <v>19454</v>
      </c>
    </row>
    <row r="173" spans="1:23" x14ac:dyDescent="0.3">
      <c r="A173" s="17"/>
      <c r="B173" s="17"/>
      <c r="C173" s="16" t="s">
        <v>53</v>
      </c>
      <c r="D173" s="3">
        <v>6.859</v>
      </c>
      <c r="E173" s="3">
        <v>6.5880000000000001</v>
      </c>
      <c r="F173" s="3">
        <v>5.9669999999999996</v>
      </c>
      <c r="G173" s="3">
        <v>4.5389999999999997</v>
      </c>
      <c r="H173" s="3">
        <v>4.7229999999999999</v>
      </c>
      <c r="I173" s="3">
        <v>4.3049999999999997</v>
      </c>
      <c r="J173" s="3">
        <v>4.1760000000000002</v>
      </c>
      <c r="K173" s="3">
        <v>4.0170000000000003</v>
      </c>
      <c r="L173" s="3">
        <v>3.9249999999999998</v>
      </c>
      <c r="M173" s="3">
        <v>3.9590000000000001</v>
      </c>
      <c r="N173" s="3">
        <v>3.9910000000000001</v>
      </c>
      <c r="O173" s="3">
        <v>3.7730000000000001</v>
      </c>
      <c r="P173" s="3">
        <v>3.7370000000000001</v>
      </c>
      <c r="Q173" s="3">
        <v>3.9390000000000001</v>
      </c>
      <c r="R173" s="3">
        <v>4.2069999999999999</v>
      </c>
      <c r="S173" s="3">
        <v>4.0650000000000004</v>
      </c>
      <c r="T173" s="3">
        <v>4.1040000000000001</v>
      </c>
      <c r="U173" s="3">
        <v>3.746</v>
      </c>
      <c r="V173" s="3">
        <v>3.653</v>
      </c>
      <c r="W173" s="3">
        <v>3.653</v>
      </c>
    </row>
    <row r="174" spans="1:23" x14ac:dyDescent="0.3">
      <c r="A174" s="17">
        <v>-40</v>
      </c>
      <c r="B174" s="17">
        <v>25</v>
      </c>
      <c r="C174" s="16" t="s">
        <v>54</v>
      </c>
      <c r="D174" s="3">
        <v>14576</v>
      </c>
      <c r="E174" s="3">
        <v>14576</v>
      </c>
      <c r="F174" s="3">
        <v>14576</v>
      </c>
      <c r="G174" s="3">
        <v>11224</v>
      </c>
      <c r="H174" s="3">
        <v>16966</v>
      </c>
      <c r="I174" s="3">
        <v>17721</v>
      </c>
      <c r="J174" s="3">
        <v>18702</v>
      </c>
      <c r="K174" s="3">
        <v>18459</v>
      </c>
      <c r="L174" s="3">
        <v>17104</v>
      </c>
      <c r="M174" s="3">
        <v>16592</v>
      </c>
      <c r="N174" s="3">
        <v>17085</v>
      </c>
      <c r="O174" s="3">
        <v>16845</v>
      </c>
      <c r="P174" s="3">
        <v>16825</v>
      </c>
      <c r="Q174" s="3">
        <v>16910</v>
      </c>
      <c r="R174" s="3">
        <v>16853</v>
      </c>
      <c r="S174" s="3">
        <v>16735</v>
      </c>
      <c r="T174" s="3">
        <v>17723</v>
      </c>
      <c r="U174" s="3">
        <v>18005</v>
      </c>
      <c r="V174" s="3">
        <v>18758</v>
      </c>
      <c r="W174" s="3">
        <v>18758</v>
      </c>
    </row>
    <row r="175" spans="1:23" x14ac:dyDescent="0.3">
      <c r="A175" s="17"/>
      <c r="B175" s="17"/>
      <c r="C175" s="16" t="s">
        <v>55</v>
      </c>
      <c r="D175" s="3">
        <v>13.723000000000001</v>
      </c>
      <c r="E175" s="3">
        <v>13.452</v>
      </c>
      <c r="F175" s="3">
        <v>12.852</v>
      </c>
      <c r="G175" s="3">
        <v>11.958</v>
      </c>
      <c r="H175" s="3">
        <v>9.6769999999999996</v>
      </c>
      <c r="I175" s="3">
        <v>9.718</v>
      </c>
      <c r="J175" s="3">
        <v>8.6430000000000007</v>
      </c>
      <c r="K175" s="3">
        <v>8.1319999999999997</v>
      </c>
      <c r="L175" s="3">
        <v>8.1519999999999992</v>
      </c>
      <c r="M175" s="3">
        <v>7.6079999999999997</v>
      </c>
      <c r="N175" s="3">
        <v>7.226</v>
      </c>
      <c r="O175" s="3">
        <v>6.7169999999999996</v>
      </c>
      <c r="P175" s="3">
        <v>6.343</v>
      </c>
      <c r="Q175" s="3">
        <v>6.6689999999999996</v>
      </c>
      <c r="R175" s="3">
        <v>7.093</v>
      </c>
      <c r="S175" s="3">
        <v>6.62</v>
      </c>
      <c r="T175" s="3">
        <v>6.25</v>
      </c>
      <c r="U175" s="3">
        <v>5.5419999999999998</v>
      </c>
      <c r="V175" s="3">
        <v>5.0599999999999996</v>
      </c>
      <c r="W175" s="3">
        <v>5.0599999999999996</v>
      </c>
    </row>
    <row r="176" spans="1:23" x14ac:dyDescent="0.3">
      <c r="A176" s="17">
        <v>-15</v>
      </c>
      <c r="B176" s="17">
        <v>30</v>
      </c>
      <c r="C176" s="16" t="s">
        <v>56</v>
      </c>
      <c r="D176" s="3">
        <v>22371</v>
      </c>
      <c r="E176" s="3">
        <v>22371</v>
      </c>
      <c r="F176" s="3">
        <v>22319</v>
      </c>
      <c r="G176" s="3">
        <v>24431</v>
      </c>
      <c r="H176" s="3">
        <v>23862</v>
      </c>
      <c r="I176" s="3">
        <v>24814</v>
      </c>
      <c r="J176" s="3">
        <v>25099</v>
      </c>
      <c r="K176" s="3">
        <v>24584</v>
      </c>
      <c r="L176" s="3">
        <v>23287</v>
      </c>
      <c r="M176" s="3">
        <v>23003</v>
      </c>
      <c r="N176" s="3">
        <v>22728</v>
      </c>
      <c r="O176" s="3">
        <v>22325</v>
      </c>
      <c r="P176" s="3">
        <v>20822</v>
      </c>
      <c r="Q176" s="3">
        <v>19932</v>
      </c>
      <c r="R176" s="3">
        <v>20211</v>
      </c>
      <c r="S176" s="3">
        <v>19325</v>
      </c>
      <c r="T176" s="3">
        <v>19020</v>
      </c>
      <c r="U176" s="3">
        <v>18599</v>
      </c>
      <c r="V176" s="3">
        <v>18178</v>
      </c>
      <c r="W176" s="3">
        <v>18178</v>
      </c>
    </row>
    <row r="177" spans="3:23" x14ac:dyDescent="0.3">
      <c r="C177" s="16" t="s">
        <v>57</v>
      </c>
      <c r="D177" s="3">
        <v>8.2929999999999993</v>
      </c>
      <c r="E177" s="3">
        <v>8.0229999999999997</v>
      </c>
      <c r="F177" s="3">
        <v>6.9569999999999999</v>
      </c>
      <c r="G177" s="3">
        <v>5.4039999999999999</v>
      </c>
      <c r="H177" s="3">
        <v>5.29</v>
      </c>
      <c r="I177" s="3">
        <v>5.1989999999999998</v>
      </c>
      <c r="J177" s="3">
        <v>4.7590000000000003</v>
      </c>
      <c r="K177" s="3">
        <v>4.6989999999999998</v>
      </c>
      <c r="L177" s="3">
        <v>4.8170000000000002</v>
      </c>
      <c r="M177" s="3">
        <v>4.4989999999999997</v>
      </c>
      <c r="N177" s="3">
        <v>4.4790000000000001</v>
      </c>
      <c r="O177" s="3">
        <v>4.5780000000000003</v>
      </c>
      <c r="P177" s="3">
        <v>4.718</v>
      </c>
      <c r="Q177" s="3">
        <v>5.194</v>
      </c>
      <c r="R177" s="3">
        <v>5.0259999999999998</v>
      </c>
      <c r="S177" s="3">
        <v>5.157</v>
      </c>
      <c r="T177" s="3">
        <v>5.3109999999999999</v>
      </c>
      <c r="U177" s="3">
        <v>5.4260000000000002</v>
      </c>
      <c r="V177" s="3">
        <v>5.5410000000000004</v>
      </c>
      <c r="W177" s="3">
        <v>5.5410000000000004</v>
      </c>
    </row>
  </sheetData>
  <mergeCells count="5">
    <mergeCell ref="A38:B39"/>
    <mergeCell ref="A3:B4"/>
    <mergeCell ref="A73:B74"/>
    <mergeCell ref="A108:B109"/>
    <mergeCell ref="A143:B1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16</vt:i4>
      </vt:variant>
    </vt:vector>
  </HeadingPairs>
  <TitlesOfParts>
    <vt:vector size="19" baseType="lpstr">
      <vt:lpstr>COBB VE Tuning Aid</vt:lpstr>
      <vt:lpstr>Solving for Pressure</vt:lpstr>
      <vt:lpstr>HDFX References</vt:lpstr>
      <vt:lpstr>FoST_Slope_OP</vt:lpstr>
      <vt:lpstr>FoST_Slope_Tbl_01</vt:lpstr>
      <vt:lpstr>FoST_Slope_Tbl_02</vt:lpstr>
      <vt:lpstr>FoST_Slope_Tbl_03</vt:lpstr>
      <vt:lpstr>FoST_Slope_Tbl_04</vt:lpstr>
      <vt:lpstr>FoST_Slope_Tbl_05</vt:lpstr>
      <vt:lpstr>FoST_Slope_Tbl_06</vt:lpstr>
      <vt:lpstr>FoST_Slope_Tbl_07</vt:lpstr>
      <vt:lpstr>FoST_Slope_Tbl_08</vt:lpstr>
      <vt:lpstr>FoST_Slope_Tbl_09</vt:lpstr>
      <vt:lpstr>FoST_Slope_Tbl_10</vt:lpstr>
      <vt:lpstr>FoST_Slope_Tbl_11</vt:lpstr>
      <vt:lpstr>FoST_Slope_Tbl_12</vt:lpstr>
      <vt:lpstr>FoST_Slope_Tbl_13</vt:lpstr>
      <vt:lpstr>FoST_Slope_Tbl_14</vt:lpstr>
      <vt:lpstr>FoST_Slope_Tbl_15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Braden Bergher</dc:creator>
  <cp:lastModifiedBy>Braden Bergher</cp:lastModifiedBy>
  <dcterms:created xsi:type="dcterms:W3CDTF">2014-02-18T16:52:37Z</dcterms:created>
  <dcterms:modified xsi:type="dcterms:W3CDTF">2014-03-25T14:58:52Z</dcterms:modified>
</cp:coreProperties>
</file>